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iana_carcano\Documents\Next\4. Trimestrales\Trimestrales 2018\1T\Género\"/>
    </mc:Choice>
  </mc:AlternateContent>
  <bookViews>
    <workbookView xWindow="0" yWindow="0" windowWidth="25125" windowHeight="12135" tabRatio="903"/>
  </bookViews>
  <sheets>
    <sheet name="Físico" sheetId="112" r:id="rId1"/>
    <sheet name="Financiero" sheetId="113" r:id="rId2"/>
    <sheet name="1 R001" sheetId="1" r:id="rId3"/>
    <sheet name="4 E015" sheetId="2" r:id="rId4"/>
    <sheet name="4 P006" sheetId="3" r:id="rId5"/>
    <sheet name="4 P021" sheetId="4" r:id="rId6"/>
    <sheet name="4 P022" sheetId="5" r:id="rId7"/>
    <sheet name="4 P023" sheetId="6" r:id="rId8"/>
    <sheet name="4 P024" sheetId="7" r:id="rId9"/>
    <sheet name="5 E002" sheetId="8" r:id="rId10"/>
    <sheet name="5 M001" sheetId="9" r:id="rId11"/>
    <sheet name="5 P005" sheetId="10" r:id="rId12"/>
    <sheet name="6 M001" sheetId="11" r:id="rId13"/>
    <sheet name="7 A900" sheetId="12" r:id="rId14"/>
    <sheet name="8 P001" sheetId="118" r:id="rId15"/>
    <sheet name="8 S257" sheetId="119" r:id="rId16"/>
    <sheet name="8 S259" sheetId="120" r:id="rId17"/>
    <sheet name="8 S260" sheetId="121" r:id="rId18"/>
    <sheet name="8 S266" sheetId="122" r:id="rId19"/>
    <sheet name="9 P001" sheetId="18" r:id="rId20"/>
    <sheet name="10 M001" sheetId="19" r:id="rId21"/>
    <sheet name="10 S020" sheetId="20" r:id="rId22"/>
    <sheet name="11 E010" sheetId="21" r:id="rId23"/>
    <sheet name="11 E021" sheetId="22" r:id="rId24"/>
    <sheet name="11 E032" sheetId="23" r:id="rId25"/>
    <sheet name="11 S243" sheetId="24" r:id="rId26"/>
    <sheet name="11 S244" sheetId="25" r:id="rId27"/>
    <sheet name="11 S247" sheetId="26" r:id="rId28"/>
    <sheet name="11 S267" sheetId="27" r:id="rId29"/>
    <sheet name="11 S271" sheetId="28" r:id="rId30"/>
    <sheet name="12 E010" sheetId="29" r:id="rId31"/>
    <sheet name="12 E022" sheetId="30" r:id="rId32"/>
    <sheet name="12 E023" sheetId="31" r:id="rId33"/>
    <sheet name="12 E025" sheetId="32" r:id="rId34"/>
    <sheet name="12 E036" sheetId="33" r:id="rId35"/>
    <sheet name="12 M001" sheetId="34" r:id="rId36"/>
    <sheet name="12 O001" sheetId="35" r:id="rId37"/>
    <sheet name="12 P012" sheetId="36" r:id="rId38"/>
    <sheet name="12 P016" sheetId="37" r:id="rId39"/>
    <sheet name="12 P018" sheetId="38" r:id="rId40"/>
    <sheet name="12 P020" sheetId="39" r:id="rId41"/>
    <sheet name="12 S174" sheetId="40" r:id="rId42"/>
    <sheet name="12 S272" sheetId="41" r:id="rId43"/>
    <sheet name="12 U008" sheetId="42" r:id="rId44"/>
    <sheet name="13 A006" sheetId="43" r:id="rId45"/>
    <sheet name="14 E002" sheetId="44" r:id="rId46"/>
    <sheet name="14 E003" sheetId="45" r:id="rId47"/>
    <sheet name="14 S043" sheetId="46" r:id="rId48"/>
    <sheet name="15 M001" sheetId="123" r:id="rId49"/>
    <sheet name="15 S177" sheetId="124" r:id="rId50"/>
    <sheet name="15 S273" sheetId="125" r:id="rId51"/>
    <sheet name="15 S274" sheetId="126" r:id="rId52"/>
    <sheet name="16 P002" sheetId="51" r:id="rId53"/>
    <sheet name="16 S046" sheetId="52" r:id="rId54"/>
    <sheet name="16 S071" sheetId="53" r:id="rId55"/>
    <sheet name="16 S219" sheetId="54" r:id="rId56"/>
    <sheet name="17 E002" sheetId="55" r:id="rId57"/>
    <sheet name="17 E003" sheetId="56" r:id="rId58"/>
    <sheet name="17 E009" sheetId="57" r:id="rId59"/>
    <sheet name="17 E010" sheetId="58" r:id="rId60"/>
    <sheet name="17 E011" sheetId="59" r:id="rId61"/>
    <sheet name="17 E013" sheetId="60" r:id="rId62"/>
    <sheet name="17 M001" sheetId="61" r:id="rId63"/>
    <sheet name="18 E568" sheetId="62" r:id="rId64"/>
    <sheet name="18 G003" sheetId="63" r:id="rId65"/>
    <sheet name="18 M001" sheetId="114" r:id="rId66"/>
    <sheet name="18 P002" sheetId="115" r:id="rId67"/>
    <sheet name="18 P008" sheetId="64" r:id="rId68"/>
    <sheet name="19 J014" sheetId="65" r:id="rId69"/>
    <sheet name="20 E016" sheetId="66" r:id="rId70"/>
    <sheet name="20 S017" sheetId="67" r:id="rId71"/>
    <sheet name="20 S070" sheetId="68" r:id="rId72"/>
    <sheet name="20 S155" sheetId="69" r:id="rId73"/>
    <sheet name="20 S174" sheetId="70" r:id="rId74"/>
    <sheet name="20 S176" sheetId="71" r:id="rId75"/>
    <sheet name="21 P001" sheetId="72" r:id="rId76"/>
    <sheet name="22 R003" sheetId="73" r:id="rId77"/>
    <sheet name="22 R008" sheetId="74" r:id="rId78"/>
    <sheet name="22 R009" sheetId="75" r:id="rId79"/>
    <sheet name="35 E013" sheetId="76" r:id="rId80"/>
    <sheet name="35 M001" sheetId="77" r:id="rId81"/>
    <sheet name="38 F002" sheetId="78" r:id="rId82"/>
    <sheet name="38 S190" sheetId="79" r:id="rId83"/>
    <sheet name="40 P002" sheetId="80" r:id="rId84"/>
    <sheet name="43 M001" sheetId="81" r:id="rId85"/>
    <sheet name="45 G001" sheetId="82" r:id="rId86"/>
    <sheet name="45 G002" sheetId="83" r:id="rId87"/>
    <sheet name="45 M001" sheetId="84" r:id="rId88"/>
    <sheet name="47 E033" sheetId="85" r:id="rId89"/>
    <sheet name="47 M001" sheetId="116" r:id="rId90"/>
    <sheet name="47 O001" sheetId="117" r:id="rId91"/>
    <sheet name="47 P010" sheetId="99" r:id="rId92"/>
    <sheet name="47 S010" sheetId="86" r:id="rId93"/>
    <sheet name="47 S249" sheetId="87" r:id="rId94"/>
    <sheet name="47 U011" sheetId="88" r:id="rId95"/>
    <sheet name="48 E011" sheetId="89" r:id="rId96"/>
    <sheet name="48 S243" sheetId="90" r:id="rId97"/>
    <sheet name="50 E001" sheetId="91" r:id="rId98"/>
    <sheet name="50 E007" sheetId="92" r:id="rId99"/>
    <sheet name="50 E011" sheetId="93" r:id="rId100"/>
    <sheet name="51 E036" sheetId="94" r:id="rId101"/>
    <sheet name="51 E043" sheetId="95" r:id="rId102"/>
    <sheet name="52 M001" sheetId="96" r:id="rId103"/>
    <sheet name="53 E561" sheetId="100" r:id="rId104"/>
    <sheet name="53 E579" sheetId="101" r:id="rId105"/>
    <sheet name="53 E580" sheetId="102" r:id="rId106"/>
    <sheet name="53 E581" sheetId="103" r:id="rId107"/>
    <sheet name="53 E583" sheetId="104" r:id="rId108"/>
    <sheet name="53 E584" sheetId="105" r:id="rId109"/>
    <sheet name="53 E585" sheetId="106" r:id="rId110"/>
    <sheet name="53 F571" sheetId="107" r:id="rId111"/>
    <sheet name="53 M001" sheetId="108" r:id="rId112"/>
    <sheet name="53 O001" sheetId="109" r:id="rId113"/>
    <sheet name="53 P552" sheetId="110" r:id="rId114"/>
    <sheet name="53 R582" sheetId="111" r:id="rId115"/>
  </sheets>
  <definedNames>
    <definedName name="_xlnm.Print_Area" localSheetId="2">'1 R001'!$B$2:$W$40</definedName>
    <definedName name="_xlnm.Print_Area" localSheetId="20">'10 M001'!$B$2:$W$33</definedName>
    <definedName name="_xlnm.Print_Area" localSheetId="21">'10 S020'!$B$2:$W$33</definedName>
    <definedName name="_xlnm.Print_Area" localSheetId="22">'11 E010'!$B$2:$W$36</definedName>
    <definedName name="_xlnm.Print_Area" localSheetId="23">'11 E021'!$B$2:$W$34</definedName>
    <definedName name="_xlnm.Print_Area" localSheetId="24">'11 E032'!$B$2:$W$33</definedName>
    <definedName name="_xlnm.Print_Area" localSheetId="25">'11 S243'!$B$2:$W$62</definedName>
    <definedName name="_xlnm.Print_Area" localSheetId="26">'11 S244'!$B$2:$W$36</definedName>
    <definedName name="_xlnm.Print_Area" localSheetId="27">'11 S247'!$B$2:$W$33</definedName>
    <definedName name="_xlnm.Print_Area" localSheetId="28">'11 S267'!$B$2:$W$42</definedName>
    <definedName name="_xlnm.Print_Area" localSheetId="29">'11 S271'!$B$2:$W$33</definedName>
    <definedName name="_xlnm.Print_Area" localSheetId="30">'12 E010'!$B$2:$W$50</definedName>
    <definedName name="_xlnm.Print_Area" localSheetId="31">'12 E022'!$B$2:$W$44</definedName>
    <definedName name="_xlnm.Print_Area" localSheetId="32">'12 E023'!$B$2:$W$63</definedName>
    <definedName name="_xlnm.Print_Area" localSheetId="33">'12 E025'!$B$2:$W$34</definedName>
    <definedName name="_xlnm.Print_Area" localSheetId="34">'12 E036'!$B$2:$W$33</definedName>
    <definedName name="_xlnm.Print_Area" localSheetId="35">'12 M001'!$B$2:$W$33</definedName>
    <definedName name="_xlnm.Print_Area" localSheetId="36">'12 O001'!$B$2:$W$33</definedName>
    <definedName name="_xlnm.Print_Area" localSheetId="37">'12 P012'!$B$2:$W$33</definedName>
    <definedName name="_xlnm.Print_Area" localSheetId="38">'12 P016'!$B$2:$W$54</definedName>
    <definedName name="_xlnm.Print_Area" localSheetId="39">'12 P018'!$B$2:$W$34</definedName>
    <definedName name="_xlnm.Print_Area" localSheetId="40">'12 P020'!$B$2:$W$91</definedName>
    <definedName name="_xlnm.Print_Area" localSheetId="41">'12 S174'!$B$2:$W$33</definedName>
    <definedName name="_xlnm.Print_Area" localSheetId="42">'12 S272'!$B$2:$W$33</definedName>
    <definedName name="_xlnm.Print_Area" localSheetId="43">'12 U008'!$B$2:$W$39</definedName>
    <definedName name="_xlnm.Print_Area" localSheetId="44">'13 A006'!$B$2:$W$35</definedName>
    <definedName name="_xlnm.Print_Area" localSheetId="45">'14 E002'!$B$2:$W$33</definedName>
    <definedName name="_xlnm.Print_Area" localSheetId="46">'14 E003'!$B$2:$W$37</definedName>
    <definedName name="_xlnm.Print_Area" localSheetId="47">'14 S043'!$B$2:$W$33</definedName>
    <definedName name="_xlnm.Print_Area" localSheetId="48">'15 M001'!$B$2:$W$33</definedName>
    <definedName name="_xlnm.Print_Area" localSheetId="49">'15 S177'!$B$2:$W$36</definedName>
    <definedName name="_xlnm.Print_Area" localSheetId="50">'15 S273'!$B$2:$W$37</definedName>
    <definedName name="_xlnm.Print_Area" localSheetId="51">'15 S274'!$B$2:$W$34</definedName>
    <definedName name="_xlnm.Print_Area" localSheetId="52">'16 P002'!$B$2:$W$33</definedName>
    <definedName name="_xlnm.Print_Area" localSheetId="53">'16 S046'!$B$2:$W$36</definedName>
    <definedName name="_xlnm.Print_Area" localSheetId="54">'16 S071'!$B$2:$W$82</definedName>
    <definedName name="_xlnm.Print_Area" localSheetId="55">'16 S219'!$B$2:$W$33</definedName>
    <definedName name="_xlnm.Print_Area" localSheetId="56">'17 E002'!$B$2:$W$44</definedName>
    <definedName name="_xlnm.Print_Area" localSheetId="57">'17 E003'!$B$2:$W$38</definedName>
    <definedName name="_xlnm.Print_Area" localSheetId="58">'17 E009'!$B$2:$W$46</definedName>
    <definedName name="_xlnm.Print_Area" localSheetId="59">'17 E010'!$B$2:$W$33</definedName>
    <definedName name="_xlnm.Print_Area" localSheetId="60">'17 E011'!$B$2:$W$36</definedName>
    <definedName name="_xlnm.Print_Area" localSheetId="61">'17 E013'!$B$2:$W$41</definedName>
    <definedName name="_xlnm.Print_Area" localSheetId="62">'17 M001'!$B$2:$W$37</definedName>
    <definedName name="_xlnm.Print_Area" localSheetId="63">'18 E568'!$B$2:$W$34</definedName>
    <definedName name="_xlnm.Print_Area" localSheetId="64">'18 G003'!$B$2:$W$34</definedName>
    <definedName name="_xlnm.Print_Area" localSheetId="65">'18 M001'!$B$2:$W$37</definedName>
    <definedName name="_xlnm.Print_Area" localSheetId="66">'18 P002'!$B$2:$W$33</definedName>
    <definedName name="_xlnm.Print_Area" localSheetId="67">'18 P008'!$B$2:$W$35</definedName>
    <definedName name="_xlnm.Print_Area" localSheetId="68">'19 J014'!$B$2:$W$34</definedName>
    <definedName name="_xlnm.Print_Area" localSheetId="69">'20 E016'!$B$2:$W$33</definedName>
    <definedName name="_xlnm.Print_Area" localSheetId="70">'20 S017'!$B$2:$W$100</definedName>
    <definedName name="_xlnm.Print_Area" localSheetId="71">'20 S070'!$B$2:$W$35</definedName>
    <definedName name="_xlnm.Print_Area" localSheetId="72">'20 S155'!$B$2:$W$34</definedName>
    <definedName name="_xlnm.Print_Area" localSheetId="73">'20 S174'!$B$2:$W$107</definedName>
    <definedName name="_xlnm.Print_Area" localSheetId="74">'20 S176'!$B$2:$W$97</definedName>
    <definedName name="_xlnm.Print_Area" localSheetId="75">'21 P001'!$B$2:$W$38</definedName>
    <definedName name="_xlnm.Print_Area" localSheetId="76">'22 R003'!$B$2:$W$42</definedName>
    <definedName name="_xlnm.Print_Area" localSheetId="77">'22 R008'!$B$2:$W$36</definedName>
    <definedName name="_xlnm.Print_Area" localSheetId="78">'22 R009'!$B$2:$W$33</definedName>
    <definedName name="_xlnm.Print_Area" localSheetId="79">'35 E013'!$B$2:$W$35</definedName>
    <definedName name="_xlnm.Print_Area" localSheetId="80">'35 M001'!$B$2:$W$35</definedName>
    <definedName name="_xlnm.Print_Area" localSheetId="81">'38 F002'!$B$2:$W$35</definedName>
    <definedName name="_xlnm.Print_Area" localSheetId="82">'38 S190'!$B$2:$W$35</definedName>
    <definedName name="_xlnm.Print_Area" localSheetId="3">'4 E015'!$B$2:$W$37</definedName>
    <definedName name="_xlnm.Print_Area" localSheetId="4">'4 P006'!$B$2:$W$33</definedName>
    <definedName name="_xlnm.Print_Area" localSheetId="5">'4 P021'!$B$2:$W$36</definedName>
    <definedName name="_xlnm.Print_Area" localSheetId="6">'4 P022'!$B$2:$W$40</definedName>
    <definedName name="_xlnm.Print_Area" localSheetId="7">'4 P023'!$B$2:$W$35</definedName>
    <definedName name="_xlnm.Print_Area" localSheetId="8">'4 P024'!$B$2:$W$33</definedName>
    <definedName name="_xlnm.Print_Area" localSheetId="83">'40 P002'!$B$2:$W$38</definedName>
    <definedName name="_xlnm.Print_Area" localSheetId="84">'43 M001'!$B$2:$W$36</definedName>
    <definedName name="_xlnm.Print_Area" localSheetId="85">'45 G001'!$B$2:$W$34</definedName>
    <definedName name="_xlnm.Print_Area" localSheetId="86">'45 G002'!$B$2:$W$34</definedName>
    <definedName name="_xlnm.Print_Area" localSheetId="87">'45 M001'!$B$2:$W$34</definedName>
    <definedName name="_xlnm.Print_Area" localSheetId="88">'47 E033'!$B$2:$W$37</definedName>
    <definedName name="_xlnm.Print_Area" localSheetId="89">'47 M001'!$B$2:$W$33</definedName>
    <definedName name="_xlnm.Print_Area" localSheetId="90">'47 O001'!$B$2:$W$33</definedName>
    <definedName name="_xlnm.Print_Area" localSheetId="91">'47 P010'!$B$2:$W$44</definedName>
    <definedName name="_xlnm.Print_Area" localSheetId="92">'47 S010'!$B$2:$W$34</definedName>
    <definedName name="_xlnm.Print_Area" localSheetId="93">'47 S249'!$B$2:$W$35</definedName>
    <definedName name="_xlnm.Print_Area" localSheetId="94">'47 U011'!$B$2:$W$33</definedName>
    <definedName name="_xlnm.Print_Area" localSheetId="95">'48 E011'!$B$2:$W$36</definedName>
    <definedName name="_xlnm.Print_Area" localSheetId="96">'48 S243'!$B$2:$W$33</definedName>
    <definedName name="_xlnm.Print_Area" localSheetId="9">'5 E002'!$B$2:$W$36</definedName>
    <definedName name="_xlnm.Print_Area" localSheetId="10">'5 M001'!$B$2:$W$34</definedName>
    <definedName name="_xlnm.Print_Area" localSheetId="11">'5 P005'!$B$2:$W$34</definedName>
    <definedName name="_xlnm.Print_Area" localSheetId="97">'50 E001'!$B$2:$W$37</definedName>
    <definedName name="_xlnm.Print_Area" localSheetId="98">'50 E007'!$B$2:$W$35</definedName>
    <definedName name="_xlnm.Print_Area" localSheetId="99">'50 E011'!$B$2:$W$34</definedName>
    <definedName name="_xlnm.Print_Area" localSheetId="100">'51 E036'!$B$2:$W$40</definedName>
    <definedName name="_xlnm.Print_Area" localSheetId="101">'51 E043'!$B$2:$W$34</definedName>
    <definedName name="_xlnm.Print_Area" localSheetId="102">'52 M001'!$B$2:$W$36</definedName>
    <definedName name="_xlnm.Print_Area" localSheetId="103">'53 E561'!$B$2:$W$35</definedName>
    <definedName name="_xlnm.Print_Area" localSheetId="104">'53 E579'!$B$2:$W$35</definedName>
    <definedName name="_xlnm.Print_Area" localSheetId="105">'53 E580'!$B$2:$W$35</definedName>
    <definedName name="_xlnm.Print_Area" localSheetId="106">'53 E581'!$B$2:$W$35</definedName>
    <definedName name="_xlnm.Print_Area" localSheetId="107">'53 E583'!$B$2:$W$35</definedName>
    <definedName name="_xlnm.Print_Area" localSheetId="108">'53 E584'!$B$2:$W$35</definedName>
    <definedName name="_xlnm.Print_Area" localSheetId="109">'53 E585'!$B$2:$W$35</definedName>
    <definedName name="_xlnm.Print_Area" localSheetId="110">'53 F571'!$B$2:$W$35</definedName>
    <definedName name="_xlnm.Print_Area" localSheetId="111">'53 M001'!$B$2:$W$35</definedName>
    <definedName name="_xlnm.Print_Area" localSheetId="112">'53 O001'!$B$2:$W$35</definedName>
    <definedName name="_xlnm.Print_Area" localSheetId="113">'53 P552'!$B$2:$W$35</definedName>
    <definedName name="_xlnm.Print_Area" localSheetId="114">'53 R582'!$B$2:$W$35</definedName>
    <definedName name="_xlnm.Print_Area" localSheetId="12">'6 M001'!$B$2:$W$37</definedName>
    <definedName name="_xlnm.Print_Area" localSheetId="13">'7 A900'!$B$2:$W$50</definedName>
    <definedName name="_xlnm.Print_Area" localSheetId="14">'8 P001'!$B$2:$W$33</definedName>
    <definedName name="_xlnm.Print_Area" localSheetId="15">'8 S257'!$B$2:$W$47</definedName>
    <definedName name="_xlnm.Print_Area" localSheetId="16">'8 S259'!$B$2:$W$46</definedName>
    <definedName name="_xlnm.Print_Area" localSheetId="17">'8 S260'!$B$2:$W$33</definedName>
    <definedName name="_xlnm.Print_Area" localSheetId="18">'8 S266'!$B$2:$W$46</definedName>
    <definedName name="_xlnm.Print_Area" localSheetId="19">'9 P001'!$B$2:$W$35</definedName>
    <definedName name="_xlnm.Print_Area" localSheetId="1">Financiero!$B$1:$M$40</definedName>
    <definedName name="_xlnm.Print_Area" localSheetId="0">Físico!$A$1:$N$40</definedName>
    <definedName name="_xlnm.Print_Titles" localSheetId="2">'1 R001'!$1:$5</definedName>
    <definedName name="_xlnm.Print_Titles" localSheetId="20">'10 M001'!$1:$5</definedName>
    <definedName name="_xlnm.Print_Titles" localSheetId="21">'10 S020'!$1:$5</definedName>
    <definedName name="_xlnm.Print_Titles" localSheetId="22">'11 E010'!$1:$5</definedName>
    <definedName name="_xlnm.Print_Titles" localSheetId="23">'11 E021'!$1:$5</definedName>
    <definedName name="_xlnm.Print_Titles" localSheetId="24">'11 E032'!$1:$5</definedName>
    <definedName name="_xlnm.Print_Titles" localSheetId="25">'11 S243'!$1:$5</definedName>
    <definedName name="_xlnm.Print_Titles" localSheetId="26">'11 S244'!$1:$5</definedName>
    <definedName name="_xlnm.Print_Titles" localSheetId="27">'11 S247'!$1:$5</definedName>
    <definedName name="_xlnm.Print_Titles" localSheetId="28">'11 S267'!$1:$5</definedName>
    <definedName name="_xlnm.Print_Titles" localSheetId="29">'11 S271'!$1:$5</definedName>
    <definedName name="_xlnm.Print_Titles" localSheetId="30">'12 E010'!$1:$5</definedName>
    <definedName name="_xlnm.Print_Titles" localSheetId="31">'12 E022'!$1:$5</definedName>
    <definedName name="_xlnm.Print_Titles" localSheetId="32">'12 E023'!$1:$5</definedName>
    <definedName name="_xlnm.Print_Titles" localSheetId="33">'12 E025'!$1:$5</definedName>
    <definedName name="_xlnm.Print_Titles" localSheetId="34">'12 E036'!$1:$5</definedName>
    <definedName name="_xlnm.Print_Titles" localSheetId="35">'12 M001'!$1:$5</definedName>
    <definedName name="_xlnm.Print_Titles" localSheetId="36">'12 O001'!$1:$5</definedName>
    <definedName name="_xlnm.Print_Titles" localSheetId="37">'12 P012'!$1:$5</definedName>
    <definedName name="_xlnm.Print_Titles" localSheetId="38">'12 P016'!$1:$5</definedName>
    <definedName name="_xlnm.Print_Titles" localSheetId="39">'12 P018'!$1:$5</definedName>
    <definedName name="_xlnm.Print_Titles" localSheetId="40">'12 P020'!$1:$5</definedName>
    <definedName name="_xlnm.Print_Titles" localSheetId="41">'12 S174'!$1:$5</definedName>
    <definedName name="_xlnm.Print_Titles" localSheetId="42">'12 S272'!$1:$5</definedName>
    <definedName name="_xlnm.Print_Titles" localSheetId="43">'12 U008'!$1:$5</definedName>
    <definedName name="_xlnm.Print_Titles" localSheetId="44">'13 A006'!$1:$5</definedName>
    <definedName name="_xlnm.Print_Titles" localSheetId="45">'14 E002'!$1:$5</definedName>
    <definedName name="_xlnm.Print_Titles" localSheetId="46">'14 E003'!$1:$5</definedName>
    <definedName name="_xlnm.Print_Titles" localSheetId="47">'14 S043'!$1:$5</definedName>
    <definedName name="_xlnm.Print_Titles" localSheetId="48">'15 M001'!$1:$5</definedName>
    <definedName name="_xlnm.Print_Titles" localSheetId="49">'15 S177'!$1:$5</definedName>
    <definedName name="_xlnm.Print_Titles" localSheetId="50">'15 S273'!$1:$5</definedName>
    <definedName name="_xlnm.Print_Titles" localSheetId="51">'15 S274'!$1:$5</definedName>
    <definedName name="_xlnm.Print_Titles" localSheetId="52">'16 P002'!$1:$5</definedName>
    <definedName name="_xlnm.Print_Titles" localSheetId="53">'16 S046'!$1:$5</definedName>
    <definedName name="_xlnm.Print_Titles" localSheetId="54">'16 S071'!$1:$5</definedName>
    <definedName name="_xlnm.Print_Titles" localSheetId="55">'16 S219'!$1:$5</definedName>
    <definedName name="_xlnm.Print_Titles" localSheetId="56">'17 E002'!$1:$5</definedName>
    <definedName name="_xlnm.Print_Titles" localSheetId="57">'17 E003'!$1:$5</definedName>
    <definedName name="_xlnm.Print_Titles" localSheetId="58">'17 E009'!$1:$5</definedName>
    <definedName name="_xlnm.Print_Titles" localSheetId="59">'17 E010'!$1:$5</definedName>
    <definedName name="_xlnm.Print_Titles" localSheetId="60">'17 E011'!$1:$5</definedName>
    <definedName name="_xlnm.Print_Titles" localSheetId="61">'17 E013'!$1:$5</definedName>
    <definedName name="_xlnm.Print_Titles" localSheetId="62">'17 M001'!$1:$5</definedName>
    <definedName name="_xlnm.Print_Titles" localSheetId="63">'18 E568'!$1:$5</definedName>
    <definedName name="_xlnm.Print_Titles" localSheetId="64">'18 G003'!$1:$5</definedName>
    <definedName name="_xlnm.Print_Titles" localSheetId="65">'18 M001'!$1:$5</definedName>
    <definedName name="_xlnm.Print_Titles" localSheetId="66">'18 P002'!$1:$5</definedName>
    <definedName name="_xlnm.Print_Titles" localSheetId="67">'18 P008'!$1:$5</definedName>
    <definedName name="_xlnm.Print_Titles" localSheetId="68">'19 J014'!$1:$5</definedName>
    <definedName name="_xlnm.Print_Titles" localSheetId="69">'20 E016'!$1:$5</definedName>
    <definedName name="_xlnm.Print_Titles" localSheetId="70">'20 S017'!$1:$5</definedName>
    <definedName name="_xlnm.Print_Titles" localSheetId="71">'20 S070'!$1:$5</definedName>
    <definedName name="_xlnm.Print_Titles" localSheetId="72">'20 S155'!$1:$5</definedName>
    <definedName name="_xlnm.Print_Titles" localSheetId="73">'20 S174'!$1:$5</definedName>
    <definedName name="_xlnm.Print_Titles" localSheetId="74">'20 S176'!$1:$5</definedName>
    <definedName name="_xlnm.Print_Titles" localSheetId="75">'21 P001'!$1:$5</definedName>
    <definedName name="_xlnm.Print_Titles" localSheetId="76">'22 R003'!$1:$5</definedName>
    <definedName name="_xlnm.Print_Titles" localSheetId="77">'22 R008'!$1:$5</definedName>
    <definedName name="_xlnm.Print_Titles" localSheetId="78">'22 R009'!$1:$5</definedName>
    <definedName name="_xlnm.Print_Titles" localSheetId="79">'35 E013'!$1:$5</definedName>
    <definedName name="_xlnm.Print_Titles" localSheetId="80">'35 M001'!$1:$5</definedName>
    <definedName name="_xlnm.Print_Titles" localSheetId="81">'38 F002'!$1:$5</definedName>
    <definedName name="_xlnm.Print_Titles" localSheetId="82">'38 S190'!$1:$5</definedName>
    <definedName name="_xlnm.Print_Titles" localSheetId="3">'4 E015'!$1:$5</definedName>
    <definedName name="_xlnm.Print_Titles" localSheetId="4">'4 P006'!$1:$5</definedName>
    <definedName name="_xlnm.Print_Titles" localSheetId="5">'4 P021'!$1:$5</definedName>
    <definedName name="_xlnm.Print_Titles" localSheetId="6">'4 P022'!$1:$5</definedName>
    <definedName name="_xlnm.Print_Titles" localSheetId="7">'4 P023'!$1:$5</definedName>
    <definedName name="_xlnm.Print_Titles" localSheetId="8">'4 P024'!$1:$5</definedName>
    <definedName name="_xlnm.Print_Titles" localSheetId="83">'40 P002'!$1:$5</definedName>
    <definedName name="_xlnm.Print_Titles" localSheetId="84">'43 M001'!$1:$5</definedName>
    <definedName name="_xlnm.Print_Titles" localSheetId="85">'45 G001'!$1:$5</definedName>
    <definedName name="_xlnm.Print_Titles" localSheetId="86">'45 G002'!$1:$5</definedName>
    <definedName name="_xlnm.Print_Titles" localSheetId="87">'45 M001'!$1:$5</definedName>
    <definedName name="_xlnm.Print_Titles" localSheetId="88">'47 E033'!$1:$5</definedName>
    <definedName name="_xlnm.Print_Titles" localSheetId="89">'47 M001'!$1:$5</definedName>
    <definedName name="_xlnm.Print_Titles" localSheetId="90">'47 O001'!$1:$5</definedName>
    <definedName name="_xlnm.Print_Titles" localSheetId="91">'47 P010'!$1:$5</definedName>
    <definedName name="_xlnm.Print_Titles" localSheetId="92">'47 S010'!$1:$5</definedName>
    <definedName name="_xlnm.Print_Titles" localSheetId="93">'47 S249'!$1:$5</definedName>
    <definedName name="_xlnm.Print_Titles" localSheetId="94">'47 U011'!$1:$5</definedName>
    <definedName name="_xlnm.Print_Titles" localSheetId="95">'48 E011'!$1:$5</definedName>
    <definedName name="_xlnm.Print_Titles" localSheetId="96">'48 S243'!$1:$5</definedName>
    <definedName name="_xlnm.Print_Titles" localSheetId="9">'5 E002'!$1:$5</definedName>
    <definedName name="_xlnm.Print_Titles" localSheetId="10">'5 M001'!$1:$5</definedName>
    <definedName name="_xlnm.Print_Titles" localSheetId="11">'5 P005'!$1:$5</definedName>
    <definedName name="_xlnm.Print_Titles" localSheetId="97">'50 E001'!$1:$5</definedName>
    <definedName name="_xlnm.Print_Titles" localSheetId="98">'50 E007'!$1:$5</definedName>
    <definedName name="_xlnm.Print_Titles" localSheetId="99">'50 E011'!$1:$5</definedName>
    <definedName name="_xlnm.Print_Titles" localSheetId="100">'51 E036'!$1:$5</definedName>
    <definedName name="_xlnm.Print_Titles" localSheetId="101">'51 E043'!$1:$5</definedName>
    <definedName name="_xlnm.Print_Titles" localSheetId="102">'52 M001'!$1:$5</definedName>
    <definedName name="_xlnm.Print_Titles" localSheetId="103">'53 E561'!$1:$5</definedName>
    <definedName name="_xlnm.Print_Titles" localSheetId="104">'53 E579'!$1:$5</definedName>
    <definedName name="_xlnm.Print_Titles" localSheetId="105">'53 E580'!$1:$5</definedName>
    <definedName name="_xlnm.Print_Titles" localSheetId="106">'53 E581'!$1:$5</definedName>
    <definedName name="_xlnm.Print_Titles" localSheetId="107">'53 E583'!$1:$5</definedName>
    <definedName name="_xlnm.Print_Titles" localSheetId="108">'53 E584'!$1:$5</definedName>
    <definedName name="_xlnm.Print_Titles" localSheetId="109">'53 E585'!$1:$5</definedName>
    <definedName name="_xlnm.Print_Titles" localSheetId="110">'53 F571'!$1:$5</definedName>
    <definedName name="_xlnm.Print_Titles" localSheetId="111">'53 M001'!$1:$5</definedName>
    <definedName name="_xlnm.Print_Titles" localSheetId="112">'53 O001'!$1:$5</definedName>
    <definedName name="_xlnm.Print_Titles" localSheetId="113">'53 P552'!$1:$5</definedName>
    <definedName name="_xlnm.Print_Titles" localSheetId="114">'53 R582'!$1:$5</definedName>
    <definedName name="_xlnm.Print_Titles" localSheetId="12">'6 M001'!$1:$5</definedName>
    <definedName name="_xlnm.Print_Titles" localSheetId="13">'7 A900'!$1:$5</definedName>
    <definedName name="_xlnm.Print_Titles" localSheetId="14">'8 P001'!$1:$5</definedName>
    <definedName name="_xlnm.Print_Titles" localSheetId="15">'8 S257'!$1:$5</definedName>
    <definedName name="_xlnm.Print_Titles" localSheetId="16">'8 S259'!$1:$5</definedName>
    <definedName name="_xlnm.Print_Titles" localSheetId="17">'8 S260'!$1:$5</definedName>
    <definedName name="_xlnm.Print_Titles" localSheetId="18">'8 S266'!$1:$5</definedName>
    <definedName name="_xlnm.Print_Titles" localSheetId="19">'9 P001'!$1:$5</definedName>
  </definedNames>
  <calcPr calcId="152511"/>
</workbook>
</file>

<file path=xl/calcChain.xml><?xml version="1.0" encoding="utf-8"?>
<calcChain xmlns="http://schemas.openxmlformats.org/spreadsheetml/2006/main">
  <c r="V90" i="71" l="1"/>
  <c r="W90" i="71"/>
  <c r="W88" i="71"/>
  <c r="T88" i="71"/>
  <c r="V88" i="71"/>
  <c r="T86" i="71"/>
  <c r="W83" i="71"/>
  <c r="W81" i="71"/>
  <c r="W80" i="71"/>
  <c r="W79" i="71"/>
  <c r="T78" i="71"/>
  <c r="V76" i="71"/>
  <c r="T76" i="71"/>
  <c r="V74" i="71"/>
  <c r="W74" i="71"/>
  <c r="W72" i="71"/>
  <c r="T72" i="71"/>
  <c r="V72" i="71"/>
  <c r="T70" i="71"/>
  <c r="W67" i="71"/>
  <c r="W65" i="71"/>
  <c r="W64" i="71"/>
  <c r="W63" i="71"/>
  <c r="T62" i="71"/>
  <c r="V60" i="71"/>
  <c r="T60" i="71"/>
  <c r="V58" i="71"/>
  <c r="W58" i="71"/>
  <c r="W56" i="71"/>
  <c r="T56" i="71"/>
  <c r="V56" i="71"/>
  <c r="T54" i="71"/>
  <c r="W51" i="71"/>
  <c r="W48" i="71"/>
  <c r="W47" i="71"/>
  <c r="T46" i="71"/>
  <c r="V44" i="71"/>
  <c r="T44" i="71"/>
  <c r="W42" i="71"/>
  <c r="W40" i="71"/>
  <c r="T40" i="71"/>
  <c r="V40" i="71"/>
  <c r="T38" i="71"/>
  <c r="W35" i="71"/>
  <c r="W33" i="71"/>
  <c r="W32" i="71"/>
  <c r="W31" i="71"/>
  <c r="T30" i="71"/>
  <c r="V28" i="71"/>
  <c r="T28" i="71"/>
  <c r="T26" i="71"/>
  <c r="W26" i="71"/>
  <c r="W99" i="70"/>
  <c r="W98" i="70"/>
  <c r="V98" i="70"/>
  <c r="W96" i="70"/>
  <c r="T96" i="70"/>
  <c r="T94" i="70"/>
  <c r="W91" i="70"/>
  <c r="W90" i="70"/>
  <c r="V90" i="70"/>
  <c r="W89" i="70"/>
  <c r="W88" i="70"/>
  <c r="T88" i="70"/>
  <c r="W87" i="70"/>
  <c r="T86" i="70"/>
  <c r="W83" i="70"/>
  <c r="W82" i="70"/>
  <c r="V82" i="70"/>
  <c r="W81" i="70"/>
  <c r="T80" i="70"/>
  <c r="W80" i="70"/>
  <c r="T78" i="70"/>
  <c r="V76" i="70"/>
  <c r="W74" i="70"/>
  <c r="V74" i="70"/>
  <c r="V72" i="70"/>
  <c r="T72" i="70"/>
  <c r="T70" i="70"/>
  <c r="W67" i="70"/>
  <c r="W66" i="70"/>
  <c r="V66" i="70"/>
  <c r="W65" i="70"/>
  <c r="V64" i="70"/>
  <c r="T64" i="70"/>
  <c r="T62" i="70"/>
  <c r="W59" i="70"/>
  <c r="T60" i="70"/>
  <c r="W58" i="70"/>
  <c r="T56" i="70"/>
  <c r="W56" i="70"/>
  <c r="T54" i="70"/>
  <c r="V52" i="70"/>
  <c r="W50" i="70"/>
  <c r="V50" i="70"/>
  <c r="V48" i="70"/>
  <c r="T48" i="70"/>
  <c r="W48" i="70"/>
  <c r="W47" i="70"/>
  <c r="T46" i="70"/>
  <c r="V44" i="70"/>
  <c r="V42" i="70"/>
  <c r="W42" i="70"/>
  <c r="W41" i="70"/>
  <c r="V40" i="70"/>
  <c r="T40" i="70"/>
  <c r="W39" i="70"/>
  <c r="T38" i="70"/>
  <c r="W35" i="70"/>
  <c r="T36" i="70"/>
  <c r="W33" i="70"/>
  <c r="V93" i="67"/>
  <c r="W90" i="67"/>
  <c r="T91" i="67"/>
  <c r="V89" i="67"/>
  <c r="W89" i="67"/>
  <c r="T89" i="67"/>
  <c r="W88" i="67"/>
  <c r="T87" i="67"/>
  <c r="W85" i="67"/>
  <c r="T85" i="67"/>
  <c r="W79" i="67"/>
  <c r="V79" i="67"/>
  <c r="V77" i="67"/>
  <c r="W74" i="67"/>
  <c r="T75" i="67"/>
  <c r="V73" i="67"/>
  <c r="W73" i="67"/>
  <c r="T73" i="67"/>
  <c r="W72" i="67"/>
  <c r="T71" i="67"/>
  <c r="W69" i="67"/>
  <c r="T69" i="67"/>
  <c r="W63" i="67"/>
  <c r="V63" i="67"/>
  <c r="V61" i="67"/>
  <c r="W58" i="67"/>
  <c r="T59" i="67"/>
  <c r="V57" i="67"/>
  <c r="W57" i="67"/>
  <c r="T57" i="67"/>
  <c r="W56" i="67"/>
  <c r="T55" i="67"/>
  <c r="W53" i="67"/>
  <c r="T53" i="67"/>
  <c r="W47" i="67"/>
  <c r="V47" i="67"/>
  <c r="V45" i="67"/>
  <c r="W42" i="67"/>
  <c r="T43" i="67"/>
  <c r="V41" i="67"/>
  <c r="W41" i="67"/>
  <c r="T41" i="67"/>
  <c r="W40" i="67"/>
  <c r="T39" i="67"/>
  <c r="W37" i="67"/>
  <c r="T37" i="67"/>
  <c r="W31" i="67"/>
  <c r="V31" i="67"/>
  <c r="V29" i="67"/>
  <c r="T27" i="67"/>
  <c r="W26" i="67"/>
  <c r="V75" i="53"/>
  <c r="V73" i="53"/>
  <c r="W72" i="53"/>
  <c r="T71" i="53"/>
  <c r="W68" i="53"/>
  <c r="T69" i="53"/>
  <c r="W67" i="53"/>
  <c r="T67" i="53"/>
  <c r="T65" i="53"/>
  <c r="W65" i="53"/>
  <c r="T63" i="53"/>
  <c r="V61" i="53"/>
  <c r="V59" i="53"/>
  <c r="W56" i="53"/>
  <c r="T55" i="53"/>
  <c r="W52" i="53"/>
  <c r="T53" i="53"/>
  <c r="W51" i="53"/>
  <c r="T51" i="53"/>
  <c r="V49" i="53"/>
  <c r="W49" i="53"/>
  <c r="T47" i="53"/>
  <c r="V45" i="53"/>
  <c r="W42" i="53"/>
  <c r="W40" i="53"/>
  <c r="T41" i="53"/>
  <c r="T39" i="53"/>
  <c r="W36" i="53"/>
  <c r="W34" i="53"/>
  <c r="V33" i="53"/>
  <c r="W33" i="53"/>
  <c r="T31" i="53"/>
  <c r="V29" i="53"/>
  <c r="T29" i="53"/>
  <c r="V32" i="71" l="1"/>
  <c r="W34" i="71"/>
  <c r="W39" i="71"/>
  <c r="V48" i="71"/>
  <c r="W50" i="71"/>
  <c r="W55" i="71"/>
  <c r="W61" i="71"/>
  <c r="V64" i="71"/>
  <c r="W66" i="71"/>
  <c r="W71" i="71"/>
  <c r="W77" i="71"/>
  <c r="V80" i="71"/>
  <c r="W82" i="71"/>
  <c r="W87" i="71"/>
  <c r="T32" i="71"/>
  <c r="V36" i="71"/>
  <c r="T48" i="71"/>
  <c r="V52" i="71"/>
  <c r="W57" i="71"/>
  <c r="T64" i="71"/>
  <c r="V68" i="71"/>
  <c r="W73" i="71"/>
  <c r="T80" i="71"/>
  <c r="V84" i="71"/>
  <c r="W89" i="71"/>
  <c r="W27" i="71"/>
  <c r="T36" i="71"/>
  <c r="W43" i="71"/>
  <c r="T52" i="71"/>
  <c r="W53" i="71"/>
  <c r="W59" i="71"/>
  <c r="V66" i="71"/>
  <c r="T68" i="71"/>
  <c r="W69" i="71"/>
  <c r="W75" i="71"/>
  <c r="V82" i="71"/>
  <c r="T84" i="71"/>
  <c r="W85" i="71"/>
  <c r="W29" i="71"/>
  <c r="W30" i="71"/>
  <c r="V30" i="71"/>
  <c r="V50" i="71"/>
  <c r="T50" i="71"/>
  <c r="W37" i="71"/>
  <c r="W38" i="71"/>
  <c r="V38" i="71"/>
  <c r="V42" i="71"/>
  <c r="T42" i="71"/>
  <c r="W49" i="71"/>
  <c r="V34" i="71"/>
  <c r="T34" i="71"/>
  <c r="W41" i="71"/>
  <c r="W45" i="71"/>
  <c r="W46" i="71"/>
  <c r="V46" i="71"/>
  <c r="W28" i="71"/>
  <c r="W36" i="71"/>
  <c r="W44" i="71"/>
  <c r="W52" i="71"/>
  <c r="V54" i="71"/>
  <c r="T58" i="71"/>
  <c r="W60" i="71"/>
  <c r="V62" i="71"/>
  <c r="T66" i="71"/>
  <c r="W68" i="71"/>
  <c r="V70" i="71"/>
  <c r="T74" i="71"/>
  <c r="W76" i="71"/>
  <c r="V78" i="71"/>
  <c r="T82" i="71"/>
  <c r="W84" i="71"/>
  <c r="V86" i="71"/>
  <c r="T90" i="71"/>
  <c r="W54" i="71"/>
  <c r="W62" i="71"/>
  <c r="W70" i="71"/>
  <c r="W78" i="71"/>
  <c r="W86" i="71"/>
  <c r="W25" i="71"/>
  <c r="V26" i="71"/>
  <c r="W53" i="70"/>
  <c r="W95" i="70"/>
  <c r="V36" i="70"/>
  <c r="W40" i="70"/>
  <c r="W45" i="70"/>
  <c r="T52" i="70"/>
  <c r="W57" i="70"/>
  <c r="W63" i="70"/>
  <c r="V68" i="70"/>
  <c r="W72" i="70"/>
  <c r="W77" i="70"/>
  <c r="T84" i="70"/>
  <c r="V92" i="70"/>
  <c r="T100" i="70"/>
  <c r="W71" i="70"/>
  <c r="W85" i="70"/>
  <c r="W34" i="70"/>
  <c r="W37" i="70"/>
  <c r="T44" i="70"/>
  <c r="W49" i="70"/>
  <c r="W51" i="70"/>
  <c r="W55" i="70"/>
  <c r="V56" i="70"/>
  <c r="V60" i="70"/>
  <c r="W64" i="70"/>
  <c r="W69" i="70"/>
  <c r="T76" i="70"/>
  <c r="W93" i="70"/>
  <c r="W97" i="70"/>
  <c r="W43" i="70"/>
  <c r="V58" i="70"/>
  <c r="W61" i="70"/>
  <c r="T68" i="70"/>
  <c r="W73" i="70"/>
  <c r="W75" i="70"/>
  <c r="W79" i="70"/>
  <c r="V80" i="70"/>
  <c r="V84" i="70"/>
  <c r="T92" i="70"/>
  <c r="V100" i="70"/>
  <c r="W36" i="70"/>
  <c r="V38" i="70"/>
  <c r="T42" i="70"/>
  <c r="W44" i="70"/>
  <c r="V46" i="70"/>
  <c r="T50" i="70"/>
  <c r="W52" i="70"/>
  <c r="V54" i="70"/>
  <c r="T58" i="70"/>
  <c r="W60" i="70"/>
  <c r="V62" i="70"/>
  <c r="T66" i="70"/>
  <c r="W68" i="70"/>
  <c r="V70" i="70"/>
  <c r="T74" i="70"/>
  <c r="W76" i="70"/>
  <c r="V78" i="70"/>
  <c r="T82" i="70"/>
  <c r="W84" i="70"/>
  <c r="V86" i="70"/>
  <c r="T90" i="70"/>
  <c r="W92" i="70"/>
  <c r="V94" i="70"/>
  <c r="T98" i="70"/>
  <c r="W100" i="70"/>
  <c r="W38" i="70"/>
  <c r="W46" i="70"/>
  <c r="W54" i="70"/>
  <c r="W62" i="70"/>
  <c r="W70" i="70"/>
  <c r="W78" i="70"/>
  <c r="W86" i="70"/>
  <c r="V88" i="70"/>
  <c r="W94" i="70"/>
  <c r="V96" i="70"/>
  <c r="V34" i="70"/>
  <c r="T34" i="70"/>
  <c r="T29" i="67"/>
  <c r="W33" i="67"/>
  <c r="T45" i="67"/>
  <c r="W49" i="67"/>
  <c r="T51" i="67"/>
  <c r="V53" i="67"/>
  <c r="V55" i="67"/>
  <c r="T61" i="67"/>
  <c r="W65" i="67"/>
  <c r="T67" i="67"/>
  <c r="V69" i="67"/>
  <c r="V71" i="67"/>
  <c r="T77" i="67"/>
  <c r="W81" i="67"/>
  <c r="T83" i="67"/>
  <c r="V85" i="67"/>
  <c r="V87" i="67"/>
  <c r="W52" i="67"/>
  <c r="W68" i="67"/>
  <c r="W84" i="67"/>
  <c r="W27" i="67"/>
  <c r="T35" i="67"/>
  <c r="V37" i="67"/>
  <c r="V39" i="67"/>
  <c r="V27" i="67"/>
  <c r="W28" i="67"/>
  <c r="W29" i="67"/>
  <c r="T31" i="67"/>
  <c r="W32" i="67"/>
  <c r="V33" i="67"/>
  <c r="W34" i="67"/>
  <c r="W39" i="67"/>
  <c r="W44" i="67"/>
  <c r="W45" i="67"/>
  <c r="T47" i="67"/>
  <c r="W48" i="67"/>
  <c r="V49" i="67"/>
  <c r="W50" i="67"/>
  <c r="W55" i="67"/>
  <c r="W60" i="67"/>
  <c r="W61" i="67"/>
  <c r="T63" i="67"/>
  <c r="W64" i="67"/>
  <c r="V65" i="67"/>
  <c r="W66" i="67"/>
  <c r="W71" i="67"/>
  <c r="W76" i="67"/>
  <c r="W77" i="67"/>
  <c r="T79" i="67"/>
  <c r="W80" i="67"/>
  <c r="V81" i="67"/>
  <c r="W82" i="67"/>
  <c r="W87" i="67"/>
  <c r="W36" i="67"/>
  <c r="T33" i="67"/>
  <c r="T49" i="67"/>
  <c r="T65" i="67"/>
  <c r="T81" i="67"/>
  <c r="T93" i="67"/>
  <c r="W93" i="67"/>
  <c r="W92" i="67"/>
  <c r="W30" i="67"/>
  <c r="V35" i="67"/>
  <c r="W38" i="67"/>
  <c r="V43" i="67"/>
  <c r="W46" i="67"/>
  <c r="V51" i="67"/>
  <c r="W54" i="67"/>
  <c r="V59" i="67"/>
  <c r="W62" i="67"/>
  <c r="V67" i="67"/>
  <c r="W70" i="67"/>
  <c r="V75" i="67"/>
  <c r="W78" i="67"/>
  <c r="V83" i="67"/>
  <c r="W86" i="67"/>
  <c r="V91" i="67"/>
  <c r="W43" i="67"/>
  <c r="W51" i="67"/>
  <c r="W59" i="67"/>
  <c r="W67" i="67"/>
  <c r="W75" i="67"/>
  <c r="W83" i="67"/>
  <c r="W91" i="67"/>
  <c r="W35" i="67"/>
  <c r="V43" i="53"/>
  <c r="T45" i="53"/>
  <c r="W46" i="53"/>
  <c r="V53" i="53"/>
  <c r="W57" i="53"/>
  <c r="W59" i="53"/>
  <c r="W60" i="53"/>
  <c r="W64" i="53"/>
  <c r="V67" i="53"/>
  <c r="T73" i="53"/>
  <c r="T75" i="53"/>
  <c r="W30" i="53"/>
  <c r="W35" i="53"/>
  <c r="T33" i="53"/>
  <c r="V37" i="53"/>
  <c r="W41" i="53"/>
  <c r="V57" i="53"/>
  <c r="W70" i="53"/>
  <c r="T49" i="53"/>
  <c r="W54" i="53"/>
  <c r="W28" i="53"/>
  <c r="W32" i="53"/>
  <c r="V35" i="53"/>
  <c r="T37" i="53"/>
  <c r="W38" i="53"/>
  <c r="V41" i="53"/>
  <c r="W43" i="53"/>
  <c r="W44" i="53"/>
  <c r="W48" i="53"/>
  <c r="V51" i="53"/>
  <c r="T57" i="53"/>
  <c r="T59" i="53"/>
  <c r="T61" i="53"/>
  <c r="W62" i="53"/>
  <c r="V65" i="53"/>
  <c r="V69" i="53"/>
  <c r="W73" i="53"/>
  <c r="W75" i="53"/>
  <c r="W29" i="53"/>
  <c r="V31" i="53"/>
  <c r="T35" i="53"/>
  <c r="W37" i="53"/>
  <c r="V39" i="53"/>
  <c r="T43" i="53"/>
  <c r="W45" i="53"/>
  <c r="V47" i="53"/>
  <c r="W50" i="53"/>
  <c r="W53" i="53"/>
  <c r="V55" i="53"/>
  <c r="W58" i="53"/>
  <c r="W61" i="53"/>
  <c r="V63" i="53"/>
  <c r="W66" i="53"/>
  <c r="W69" i="53"/>
  <c r="V71" i="53"/>
  <c r="W74" i="53"/>
  <c r="W31" i="53"/>
  <c r="W39" i="53"/>
  <c r="W47" i="53"/>
  <c r="W55" i="53"/>
  <c r="W63" i="53"/>
  <c r="W71" i="53"/>
  <c r="V21" i="126"/>
  <c r="W21" i="126"/>
  <c r="V22" i="126"/>
  <c r="W22" i="126"/>
  <c r="W26" i="126"/>
  <c r="T27" i="126"/>
  <c r="V27" i="126"/>
  <c r="W27" i="126"/>
  <c r="V21" i="125"/>
  <c r="W21" i="125"/>
  <c r="V22" i="125"/>
  <c r="W22" i="125"/>
  <c r="V23" i="125"/>
  <c r="W23" i="125"/>
  <c r="W27" i="125"/>
  <c r="T28" i="125"/>
  <c r="V28" i="125"/>
  <c r="W28" i="125"/>
  <c r="W29" i="125"/>
  <c r="T30" i="125"/>
  <c r="V30" i="125"/>
  <c r="W30" i="125"/>
  <c r="V21" i="124"/>
  <c r="W21" i="124"/>
  <c r="V22" i="124"/>
  <c r="W22" i="124"/>
  <c r="V23" i="124"/>
  <c r="W23" i="124"/>
  <c r="V24" i="124"/>
  <c r="W24" i="124"/>
  <c r="W28" i="124"/>
  <c r="T29" i="124"/>
  <c r="V29" i="124"/>
  <c r="W29" i="124"/>
  <c r="V21" i="123"/>
  <c r="W21" i="123"/>
  <c r="W25" i="123"/>
  <c r="T26" i="123"/>
  <c r="V26" i="123"/>
  <c r="W26" i="123"/>
  <c r="V22" i="122"/>
  <c r="W22" i="122"/>
  <c r="V23" i="122"/>
  <c r="W23" i="122"/>
  <c r="V24" i="122"/>
  <c r="W24" i="122"/>
  <c r="V25" i="122"/>
  <c r="W25" i="122"/>
  <c r="V26" i="122"/>
  <c r="W26" i="122"/>
  <c r="V27" i="122"/>
  <c r="W27" i="122"/>
  <c r="V28" i="122"/>
  <c r="W28" i="122"/>
  <c r="W32" i="122"/>
  <c r="T33" i="122"/>
  <c r="V33" i="122"/>
  <c r="W33" i="122"/>
  <c r="W34" i="122"/>
  <c r="T35" i="122"/>
  <c r="V35" i="122"/>
  <c r="W35" i="122"/>
  <c r="W36" i="122"/>
  <c r="T37" i="122"/>
  <c r="V37" i="122"/>
  <c r="W37" i="122"/>
  <c r="W38" i="122"/>
  <c r="T39" i="122"/>
  <c r="V39" i="122"/>
  <c r="W39" i="122"/>
  <c r="V21" i="121"/>
  <c r="W21" i="121"/>
  <c r="W25" i="121"/>
  <c r="T26" i="121"/>
  <c r="V26" i="121"/>
  <c r="W26" i="121"/>
  <c r="V22" i="120"/>
  <c r="W22" i="120"/>
  <c r="V23" i="120"/>
  <c r="W23" i="120"/>
  <c r="V24" i="120"/>
  <c r="W24" i="120"/>
  <c r="V25" i="120"/>
  <c r="W25" i="120"/>
  <c r="V26" i="120"/>
  <c r="W26" i="120"/>
  <c r="V27" i="120"/>
  <c r="W27" i="120"/>
  <c r="V28" i="120"/>
  <c r="W28" i="120"/>
  <c r="W32" i="120"/>
  <c r="T33" i="120"/>
  <c r="V33" i="120"/>
  <c r="W33" i="120"/>
  <c r="W34" i="120"/>
  <c r="T35" i="120"/>
  <c r="V35" i="120"/>
  <c r="W35" i="120"/>
  <c r="W36" i="120"/>
  <c r="T37" i="120"/>
  <c r="V37" i="120"/>
  <c r="W37" i="120"/>
  <c r="W38" i="120"/>
  <c r="T39" i="120"/>
  <c r="V39" i="120"/>
  <c r="W39" i="120"/>
  <c r="V23" i="119"/>
  <c r="W23" i="119"/>
  <c r="V24" i="119"/>
  <c r="W24" i="119"/>
  <c r="V25" i="119"/>
  <c r="W25" i="119"/>
  <c r="V26" i="119"/>
  <c r="W26" i="119"/>
  <c r="V27" i="119"/>
  <c r="W27" i="119"/>
  <c r="W31" i="119"/>
  <c r="T32" i="119"/>
  <c r="V32" i="119"/>
  <c r="W32" i="119"/>
  <c r="W33" i="119"/>
  <c r="T34" i="119"/>
  <c r="V34" i="119"/>
  <c r="W34" i="119"/>
  <c r="W35" i="119"/>
  <c r="T36" i="119"/>
  <c r="V36" i="119"/>
  <c r="W36" i="119"/>
  <c r="W37" i="119"/>
  <c r="T38" i="119"/>
  <c r="V38" i="119"/>
  <c r="W38" i="119"/>
  <c r="W39" i="119"/>
  <c r="T40" i="119"/>
  <c r="V40" i="119"/>
  <c r="W40" i="119"/>
  <c r="V21" i="118"/>
  <c r="W21" i="118"/>
  <c r="W25" i="118"/>
  <c r="T26" i="118"/>
  <c r="V26" i="118"/>
  <c r="W26" i="118"/>
  <c r="W26" i="117" l="1"/>
  <c r="V26" i="117"/>
  <c r="T26" i="117"/>
  <c r="W25" i="117"/>
  <c r="W26" i="116"/>
  <c r="V26" i="116"/>
  <c r="T26" i="116"/>
  <c r="W25" i="116"/>
  <c r="V21" i="115" l="1"/>
  <c r="W21" i="115"/>
  <c r="W25" i="115"/>
  <c r="T26" i="115"/>
  <c r="V26" i="115"/>
  <c r="W26" i="115"/>
  <c r="V21" i="114"/>
  <c r="W21" i="114"/>
  <c r="V22" i="114"/>
  <c r="W22" i="114"/>
  <c r="V23" i="114"/>
  <c r="W23" i="114"/>
  <c r="V24" i="114"/>
  <c r="W24" i="114"/>
  <c r="V25" i="114"/>
  <c r="W25" i="114"/>
  <c r="W29" i="114"/>
  <c r="T30" i="114"/>
  <c r="V30" i="114"/>
  <c r="W30" i="114"/>
  <c r="E9" i="113" l="1"/>
  <c r="F9" i="113"/>
  <c r="G9" i="113"/>
  <c r="H9" i="113"/>
  <c r="I9" i="113"/>
  <c r="J9" i="113"/>
  <c r="E7" i="112"/>
  <c r="F7" i="112"/>
  <c r="G7" i="112"/>
  <c r="H7" i="112"/>
  <c r="I7" i="112"/>
  <c r="J7" i="112"/>
  <c r="K7" i="112"/>
  <c r="K8" i="112" s="1"/>
  <c r="L7" i="112"/>
  <c r="L8" i="112" s="1"/>
  <c r="M7" i="112"/>
  <c r="M8" i="112" s="1"/>
  <c r="J8" i="112"/>
  <c r="L9" i="113" l="1"/>
  <c r="K9" i="113"/>
  <c r="F8" i="112"/>
  <c r="H8" i="112"/>
  <c r="J4" i="112"/>
  <c r="G8" i="112"/>
  <c r="V21" i="111"/>
  <c r="W21" i="111"/>
  <c r="V22" i="111"/>
  <c r="W22" i="111"/>
  <c r="V23" i="111"/>
  <c r="W23" i="111"/>
  <c r="W27" i="111"/>
  <c r="T28" i="111"/>
  <c r="V28" i="111"/>
  <c r="W28" i="111"/>
  <c r="V21" i="110"/>
  <c r="W21" i="110"/>
  <c r="V22" i="110"/>
  <c r="W22" i="110"/>
  <c r="V23" i="110"/>
  <c r="W23" i="110"/>
  <c r="W27" i="110"/>
  <c r="T28" i="110"/>
  <c r="V28" i="110"/>
  <c r="W28" i="110"/>
  <c r="V21" i="109"/>
  <c r="W21" i="109"/>
  <c r="V22" i="109"/>
  <c r="W22" i="109"/>
  <c r="V23" i="109"/>
  <c r="W23" i="109"/>
  <c r="W27" i="109"/>
  <c r="T28" i="109"/>
  <c r="V28" i="109"/>
  <c r="W28" i="109"/>
  <c r="V21" i="108"/>
  <c r="W21" i="108"/>
  <c r="V22" i="108"/>
  <c r="W22" i="108"/>
  <c r="V23" i="108"/>
  <c r="W23" i="108"/>
  <c r="W27" i="108"/>
  <c r="T28" i="108"/>
  <c r="V28" i="108"/>
  <c r="W28" i="108"/>
  <c r="V21" i="107"/>
  <c r="W21" i="107"/>
  <c r="V22" i="107"/>
  <c r="W22" i="107"/>
  <c r="V23" i="107"/>
  <c r="W23" i="107"/>
  <c r="W27" i="107"/>
  <c r="T28" i="107"/>
  <c r="V28" i="107"/>
  <c r="W28" i="107"/>
  <c r="V21" i="106"/>
  <c r="W21" i="106"/>
  <c r="V22" i="106"/>
  <c r="W22" i="106"/>
  <c r="V23" i="106"/>
  <c r="W23" i="106"/>
  <c r="W27" i="106"/>
  <c r="T28" i="106"/>
  <c r="V28" i="106"/>
  <c r="W28" i="106"/>
  <c r="V21" i="105"/>
  <c r="W21" i="105"/>
  <c r="V22" i="105"/>
  <c r="W22" i="105"/>
  <c r="V23" i="105"/>
  <c r="W23" i="105"/>
  <c r="W27" i="105"/>
  <c r="T28" i="105"/>
  <c r="V28" i="105"/>
  <c r="W28" i="105"/>
  <c r="V21" i="104"/>
  <c r="W21" i="104"/>
  <c r="V22" i="104"/>
  <c r="W22" i="104"/>
  <c r="V23" i="104"/>
  <c r="W23" i="104"/>
  <c r="W27" i="104"/>
  <c r="T28" i="104"/>
  <c r="V28" i="104"/>
  <c r="W28" i="104"/>
  <c r="V21" i="103"/>
  <c r="W21" i="103"/>
  <c r="V22" i="103"/>
  <c r="W22" i="103"/>
  <c r="V23" i="103"/>
  <c r="W23" i="103"/>
  <c r="W27" i="103"/>
  <c r="T28" i="103"/>
  <c r="V28" i="103"/>
  <c r="W28" i="103"/>
  <c r="V21" i="102"/>
  <c r="W21" i="102"/>
  <c r="V22" i="102"/>
  <c r="W22" i="102"/>
  <c r="V23" i="102"/>
  <c r="W23" i="102"/>
  <c r="W27" i="102"/>
  <c r="T28" i="102"/>
  <c r="V28" i="102"/>
  <c r="W28" i="102"/>
  <c r="V21" i="101"/>
  <c r="W21" i="101"/>
  <c r="V22" i="101"/>
  <c r="W22" i="101"/>
  <c r="V23" i="101"/>
  <c r="W23" i="101"/>
  <c r="W27" i="101"/>
  <c r="T28" i="101"/>
  <c r="V28" i="101"/>
  <c r="W28" i="101"/>
  <c r="V21" i="100"/>
  <c r="W21" i="100"/>
  <c r="V22" i="100"/>
  <c r="W22" i="100"/>
  <c r="V23" i="100"/>
  <c r="W23" i="100"/>
  <c r="W27" i="100"/>
  <c r="T28" i="100"/>
  <c r="V28" i="100"/>
  <c r="W28" i="100"/>
  <c r="V21" i="99"/>
  <c r="W21" i="99"/>
  <c r="V22" i="99"/>
  <c r="W22" i="99"/>
  <c r="V23" i="99"/>
  <c r="W23" i="99"/>
  <c r="V24" i="99"/>
  <c r="W24" i="99"/>
  <c r="V25" i="99"/>
  <c r="W25" i="99"/>
  <c r="V26" i="99"/>
  <c r="W26" i="99"/>
  <c r="V27" i="99"/>
  <c r="W27" i="99"/>
  <c r="V28" i="99"/>
  <c r="W28" i="99"/>
  <c r="V29" i="99"/>
  <c r="W29" i="99"/>
  <c r="V30" i="99"/>
  <c r="W30" i="99"/>
  <c r="V31" i="99"/>
  <c r="W31" i="99"/>
  <c r="V32" i="99"/>
  <c r="W32" i="99"/>
  <c r="W36" i="99"/>
  <c r="T37" i="99"/>
  <c r="V37" i="99"/>
  <c r="W37" i="99"/>
  <c r="V21" i="96" l="1"/>
  <c r="W21" i="96"/>
  <c r="V22" i="96"/>
  <c r="W22" i="96"/>
  <c r="V23" i="96"/>
  <c r="W23" i="96"/>
  <c r="V24" i="96"/>
  <c r="W24" i="96"/>
  <c r="W28" i="96"/>
  <c r="T29" i="96"/>
  <c r="V29" i="96"/>
  <c r="W29" i="96"/>
  <c r="V21" i="95"/>
  <c r="W21" i="95"/>
  <c r="V22" i="95"/>
  <c r="W22" i="95"/>
  <c r="W26" i="95"/>
  <c r="T27" i="95"/>
  <c r="V27" i="95"/>
  <c r="W27" i="95"/>
  <c r="V21" i="94"/>
  <c r="W21" i="94"/>
  <c r="V22" i="94"/>
  <c r="W22" i="94"/>
  <c r="V23" i="94"/>
  <c r="W23" i="94"/>
  <c r="V24" i="94"/>
  <c r="W24" i="94"/>
  <c r="V25" i="94"/>
  <c r="W25" i="94"/>
  <c r="V26" i="94"/>
  <c r="W26" i="94"/>
  <c r="V27" i="94"/>
  <c r="W27" i="94"/>
  <c r="V28" i="94"/>
  <c r="W28" i="94"/>
  <c r="W32" i="94"/>
  <c r="T33" i="94"/>
  <c r="V33" i="94"/>
  <c r="W33" i="94"/>
  <c r="V21" i="93"/>
  <c r="W21" i="93"/>
  <c r="V22" i="93"/>
  <c r="W22" i="93"/>
  <c r="W26" i="93"/>
  <c r="T27" i="93"/>
  <c r="V27" i="93"/>
  <c r="W27" i="93"/>
  <c r="V21" i="92"/>
  <c r="W21" i="92"/>
  <c r="V22" i="92"/>
  <c r="W22" i="92"/>
  <c r="V23" i="92"/>
  <c r="W23" i="92"/>
  <c r="W27" i="92"/>
  <c r="T28" i="92"/>
  <c r="V28" i="92"/>
  <c r="W28" i="92"/>
  <c r="V21" i="91"/>
  <c r="W21" i="91"/>
  <c r="V22" i="91"/>
  <c r="W22" i="91"/>
  <c r="V23" i="91"/>
  <c r="W23" i="91"/>
  <c r="V24" i="91"/>
  <c r="W24" i="91"/>
  <c r="V25" i="91"/>
  <c r="W25" i="91"/>
  <c r="W29" i="91"/>
  <c r="T30" i="91"/>
  <c r="V30" i="91"/>
  <c r="W30" i="91"/>
  <c r="V21" i="90"/>
  <c r="W21" i="90"/>
  <c r="W25" i="90"/>
  <c r="T26" i="90"/>
  <c r="V26" i="90"/>
  <c r="W26" i="90"/>
  <c r="V21" i="89"/>
  <c r="W21" i="89"/>
  <c r="V22" i="89"/>
  <c r="W22" i="89"/>
  <c r="W26" i="89"/>
  <c r="T27" i="89"/>
  <c r="V27" i="89"/>
  <c r="W27" i="89"/>
  <c r="W28" i="89"/>
  <c r="T29" i="89"/>
  <c r="V29" i="89"/>
  <c r="W29" i="89"/>
  <c r="V21" i="88"/>
  <c r="W21" i="88"/>
  <c r="W25" i="88"/>
  <c r="T26" i="88"/>
  <c r="V26" i="88"/>
  <c r="W26" i="88"/>
  <c r="V21" i="87"/>
  <c r="W21" i="87"/>
  <c r="V22" i="87"/>
  <c r="W22" i="87"/>
  <c r="V23" i="87"/>
  <c r="W23" i="87"/>
  <c r="W27" i="87"/>
  <c r="T28" i="87"/>
  <c r="V28" i="87"/>
  <c r="W28" i="87"/>
  <c r="V21" i="86"/>
  <c r="W21" i="86"/>
  <c r="V22" i="86"/>
  <c r="W22" i="86"/>
  <c r="W26" i="86"/>
  <c r="T27" i="86"/>
  <c r="V27" i="86"/>
  <c r="W27" i="86"/>
  <c r="V21" i="85"/>
  <c r="W21" i="85"/>
  <c r="V22" i="85"/>
  <c r="W22" i="85"/>
  <c r="V23" i="85"/>
  <c r="W23" i="85"/>
  <c r="V24" i="85"/>
  <c r="W24" i="85"/>
  <c r="V25" i="85"/>
  <c r="W25" i="85"/>
  <c r="W29" i="85"/>
  <c r="T30" i="85"/>
  <c r="V30" i="85"/>
  <c r="W30" i="85"/>
  <c r="V21" i="84"/>
  <c r="W21" i="84"/>
  <c r="V22" i="84"/>
  <c r="W22" i="84"/>
  <c r="W26" i="84"/>
  <c r="T27" i="84"/>
  <c r="V27" i="84"/>
  <c r="W27" i="84"/>
  <c r="V21" i="83"/>
  <c r="W21" i="83"/>
  <c r="V22" i="83"/>
  <c r="W22" i="83"/>
  <c r="W26" i="83"/>
  <c r="T27" i="83"/>
  <c r="V27" i="83"/>
  <c r="W27" i="83"/>
  <c r="V21" i="82"/>
  <c r="W21" i="82"/>
  <c r="V22" i="82"/>
  <c r="W22" i="82"/>
  <c r="W26" i="82"/>
  <c r="T27" i="82"/>
  <c r="V27" i="82"/>
  <c r="W27" i="82"/>
  <c r="V21" i="81"/>
  <c r="W21" i="81"/>
  <c r="V22" i="81"/>
  <c r="W22" i="81"/>
  <c r="V23" i="81"/>
  <c r="W23" i="81"/>
  <c r="V24" i="81"/>
  <c r="W24" i="81"/>
  <c r="W28" i="81"/>
  <c r="T29" i="81"/>
  <c r="V29" i="81"/>
  <c r="W29" i="81"/>
  <c r="V21" i="80"/>
  <c r="W21" i="80"/>
  <c r="V22" i="80"/>
  <c r="W22" i="80"/>
  <c r="V23" i="80"/>
  <c r="W23" i="80"/>
  <c r="V24" i="80"/>
  <c r="W24" i="80"/>
  <c r="V25" i="80"/>
  <c r="W25" i="80"/>
  <c r="V26" i="80"/>
  <c r="W26" i="80"/>
  <c r="W30" i="80"/>
  <c r="T31" i="80"/>
  <c r="V31" i="80"/>
  <c r="W31" i="80"/>
  <c r="V21" i="79"/>
  <c r="W21" i="79"/>
  <c r="V22" i="79"/>
  <c r="W22" i="79"/>
  <c r="V23" i="79"/>
  <c r="W23" i="79"/>
  <c r="W27" i="79"/>
  <c r="T28" i="79"/>
  <c r="V28" i="79"/>
  <c r="W28" i="79"/>
  <c r="V21" i="78"/>
  <c r="W21" i="78"/>
  <c r="V22" i="78"/>
  <c r="W22" i="78"/>
  <c r="V23" i="78"/>
  <c r="W23" i="78"/>
  <c r="W27" i="78"/>
  <c r="T28" i="78"/>
  <c r="V28" i="78"/>
  <c r="W28" i="78"/>
  <c r="V21" i="77"/>
  <c r="W21" i="77"/>
  <c r="V22" i="77"/>
  <c r="W22" i="77"/>
  <c r="V23" i="77"/>
  <c r="W23" i="77"/>
  <c r="W27" i="77"/>
  <c r="T28" i="77"/>
  <c r="V28" i="77"/>
  <c r="W28" i="77"/>
  <c r="V21" i="76"/>
  <c r="W21" i="76"/>
  <c r="V22" i="76"/>
  <c r="W22" i="76"/>
  <c r="V23" i="76"/>
  <c r="W23" i="76"/>
  <c r="W27" i="76"/>
  <c r="T28" i="76"/>
  <c r="V28" i="76"/>
  <c r="W28" i="76"/>
  <c r="V21" i="75"/>
  <c r="W21" i="75"/>
  <c r="W25" i="75"/>
  <c r="T26" i="75"/>
  <c r="V26" i="75"/>
  <c r="W26" i="75"/>
  <c r="V21" i="74"/>
  <c r="W21" i="74"/>
  <c r="V22" i="74"/>
  <c r="W22" i="74"/>
  <c r="V23" i="74"/>
  <c r="W23" i="74"/>
  <c r="V24" i="74"/>
  <c r="W24" i="74"/>
  <c r="W28" i="74"/>
  <c r="T29" i="74"/>
  <c r="V29" i="74"/>
  <c r="W29" i="74"/>
  <c r="V21" i="73"/>
  <c r="W21" i="73"/>
  <c r="V22" i="73"/>
  <c r="W22" i="73"/>
  <c r="V23" i="73"/>
  <c r="W23" i="73"/>
  <c r="V24" i="73"/>
  <c r="W24" i="73"/>
  <c r="V25" i="73"/>
  <c r="W25" i="73"/>
  <c r="V26" i="73"/>
  <c r="W26" i="73"/>
  <c r="V27" i="73"/>
  <c r="W27" i="73"/>
  <c r="V28" i="73"/>
  <c r="W28" i="73"/>
  <c r="W32" i="73"/>
  <c r="T33" i="73"/>
  <c r="V33" i="73"/>
  <c r="W33" i="73"/>
  <c r="W34" i="73"/>
  <c r="T35" i="73"/>
  <c r="V35" i="73"/>
  <c r="W35" i="73"/>
  <c r="V21" i="72"/>
  <c r="W21" i="72"/>
  <c r="V22" i="72"/>
  <c r="W22" i="72"/>
  <c r="V23" i="72"/>
  <c r="W23" i="72"/>
  <c r="V24" i="72"/>
  <c r="W24" i="72"/>
  <c r="V25" i="72"/>
  <c r="W25" i="72"/>
  <c r="V26" i="72"/>
  <c r="W26" i="72"/>
  <c r="W30" i="72"/>
  <c r="T31" i="72"/>
  <c r="V31" i="72"/>
  <c r="W31" i="72"/>
  <c r="V21" i="71"/>
  <c r="W21" i="71"/>
  <c r="V26" i="70"/>
  <c r="W26" i="70"/>
  <c r="V27" i="70"/>
  <c r="W27" i="70"/>
  <c r="V28" i="70"/>
  <c r="W28" i="70"/>
  <c r="V29" i="70"/>
  <c r="W29" i="70"/>
  <c r="V21" i="69"/>
  <c r="W21" i="69"/>
  <c r="V22" i="69"/>
  <c r="W22" i="69"/>
  <c r="W26" i="69"/>
  <c r="T27" i="69"/>
  <c r="V27" i="69"/>
  <c r="W27" i="69"/>
  <c r="V21" i="68"/>
  <c r="W21" i="68"/>
  <c r="V22" i="68"/>
  <c r="W22" i="68"/>
  <c r="V23" i="68"/>
  <c r="W23" i="68"/>
  <c r="W27" i="68"/>
  <c r="T28" i="68"/>
  <c r="V28" i="68"/>
  <c r="W28" i="68"/>
  <c r="V21" i="67"/>
  <c r="W21" i="67"/>
  <c r="V22" i="67"/>
  <c r="W22" i="67"/>
  <c r="V21" i="66"/>
  <c r="W21" i="66"/>
  <c r="W25" i="66"/>
  <c r="T26" i="66"/>
  <c r="V26" i="66"/>
  <c r="W26" i="66"/>
  <c r="V21" i="65"/>
  <c r="W21" i="65"/>
  <c r="V22" i="65"/>
  <c r="W22" i="65"/>
  <c r="W26" i="65"/>
  <c r="T27" i="65"/>
  <c r="V27" i="65"/>
  <c r="W27" i="65"/>
  <c r="V21" i="64"/>
  <c r="W21" i="64"/>
  <c r="V22" i="64"/>
  <c r="W22" i="64"/>
  <c r="V23" i="64"/>
  <c r="W23" i="64"/>
  <c r="W27" i="64"/>
  <c r="T28" i="64"/>
  <c r="V28" i="64"/>
  <c r="W28" i="64"/>
  <c r="V21" i="63"/>
  <c r="W21" i="63"/>
  <c r="V22" i="63"/>
  <c r="W22" i="63"/>
  <c r="W26" i="63"/>
  <c r="T27" i="63"/>
  <c r="V27" i="63"/>
  <c r="W27" i="63"/>
  <c r="V21" i="62"/>
  <c r="W21" i="62"/>
  <c r="V22" i="62"/>
  <c r="W22" i="62"/>
  <c r="W26" i="62"/>
  <c r="T27" i="62"/>
  <c r="V27" i="62"/>
  <c r="W27" i="62"/>
  <c r="V21" i="61"/>
  <c r="W21" i="61"/>
  <c r="V22" i="61"/>
  <c r="W22" i="61"/>
  <c r="V23" i="61"/>
  <c r="W23" i="61"/>
  <c r="V24" i="61"/>
  <c r="W24" i="61"/>
  <c r="V25" i="61"/>
  <c r="W25" i="61"/>
  <c r="W29" i="61"/>
  <c r="T30" i="61"/>
  <c r="V30" i="61"/>
  <c r="W30" i="61"/>
  <c r="V21" i="60"/>
  <c r="W21" i="60"/>
  <c r="V22" i="60"/>
  <c r="W22" i="60"/>
  <c r="V23" i="60"/>
  <c r="W23" i="60"/>
  <c r="V24" i="60"/>
  <c r="W24" i="60"/>
  <c r="V25" i="60"/>
  <c r="W25" i="60"/>
  <c r="W29" i="60"/>
  <c r="T30" i="60"/>
  <c r="V30" i="60"/>
  <c r="W30" i="60"/>
  <c r="W31" i="60"/>
  <c r="T32" i="60"/>
  <c r="V32" i="60"/>
  <c r="W32" i="60"/>
  <c r="W33" i="60"/>
  <c r="T34" i="60"/>
  <c r="V34" i="60"/>
  <c r="W34" i="60"/>
  <c r="V21" i="59"/>
  <c r="W21" i="59"/>
  <c r="V22" i="59"/>
  <c r="W22" i="59"/>
  <c r="V23" i="59"/>
  <c r="W23" i="59"/>
  <c r="V24" i="59"/>
  <c r="W24" i="59"/>
  <c r="W28" i="59"/>
  <c r="T29" i="59"/>
  <c r="V29" i="59"/>
  <c r="W29" i="59"/>
  <c r="V21" i="58"/>
  <c r="W21" i="58"/>
  <c r="W25" i="58"/>
  <c r="T26" i="58"/>
  <c r="V26" i="58"/>
  <c r="W26" i="58"/>
  <c r="V21" i="57"/>
  <c r="W21" i="57"/>
  <c r="V22" i="57"/>
  <c r="W22" i="57"/>
  <c r="V23" i="57"/>
  <c r="W23" i="57"/>
  <c r="V24" i="57"/>
  <c r="W24" i="57"/>
  <c r="V25" i="57"/>
  <c r="W25" i="57"/>
  <c r="V26" i="57"/>
  <c r="W26" i="57"/>
  <c r="V27" i="57"/>
  <c r="W27" i="57"/>
  <c r="V28" i="57"/>
  <c r="W28" i="57"/>
  <c r="V29" i="57"/>
  <c r="W29" i="57"/>
  <c r="V30" i="57"/>
  <c r="W30" i="57"/>
  <c r="V31" i="57"/>
  <c r="W31" i="57"/>
  <c r="V32" i="57"/>
  <c r="W32" i="57"/>
  <c r="W36" i="57"/>
  <c r="T37" i="57"/>
  <c r="V37" i="57"/>
  <c r="W37" i="57"/>
  <c r="W38" i="57"/>
  <c r="T39" i="57"/>
  <c r="V39" i="57"/>
  <c r="W39" i="57"/>
  <c r="V21" i="56"/>
  <c r="W21" i="56"/>
  <c r="V22" i="56"/>
  <c r="W22" i="56"/>
  <c r="V23" i="56"/>
  <c r="W23" i="56"/>
  <c r="V24" i="56"/>
  <c r="W24" i="56"/>
  <c r="W28" i="56"/>
  <c r="T29" i="56"/>
  <c r="V29" i="56"/>
  <c r="W29" i="56"/>
  <c r="W30" i="56"/>
  <c r="T31" i="56"/>
  <c r="V31" i="56"/>
  <c r="W31" i="56"/>
  <c r="V21" i="55"/>
  <c r="W21" i="55"/>
  <c r="V22" i="55"/>
  <c r="W22" i="55"/>
  <c r="V23" i="55"/>
  <c r="W23" i="55"/>
  <c r="V24" i="55"/>
  <c r="W24" i="55"/>
  <c r="V25" i="55"/>
  <c r="W25" i="55"/>
  <c r="V26" i="55"/>
  <c r="W26" i="55"/>
  <c r="V27" i="55"/>
  <c r="W27" i="55"/>
  <c r="V28" i="55"/>
  <c r="W28" i="55"/>
  <c r="V29" i="55"/>
  <c r="W29" i="55"/>
  <c r="V30" i="55"/>
  <c r="W30" i="55"/>
  <c r="W34" i="55"/>
  <c r="T35" i="55"/>
  <c r="V35" i="55"/>
  <c r="W35" i="55"/>
  <c r="W36" i="55"/>
  <c r="T37" i="55"/>
  <c r="V37" i="55"/>
  <c r="W37" i="55"/>
  <c r="V21" i="54"/>
  <c r="W21" i="54"/>
  <c r="W25" i="54"/>
  <c r="T26" i="54"/>
  <c r="V26" i="54"/>
  <c r="W26" i="54"/>
  <c r="V21" i="53"/>
  <c r="W21" i="53"/>
  <c r="V22" i="53"/>
  <c r="W22" i="53"/>
  <c r="W26" i="53"/>
  <c r="T27" i="53"/>
  <c r="V27" i="53"/>
  <c r="W27" i="53"/>
  <c r="V21" i="52"/>
  <c r="W21" i="52"/>
  <c r="V22" i="52"/>
  <c r="W22" i="52"/>
  <c r="V23" i="52"/>
  <c r="W23" i="52"/>
  <c r="V24" i="52"/>
  <c r="W24" i="52"/>
  <c r="W28" i="52"/>
  <c r="T29" i="52"/>
  <c r="V29" i="52"/>
  <c r="W29" i="52"/>
  <c r="V21" i="51"/>
  <c r="W21" i="51"/>
  <c r="W25" i="51"/>
  <c r="T26" i="51"/>
  <c r="V26" i="51"/>
  <c r="W26" i="51"/>
  <c r="V21" i="46"/>
  <c r="W21" i="46"/>
  <c r="W25" i="46"/>
  <c r="T26" i="46"/>
  <c r="V26" i="46"/>
  <c r="W26" i="46"/>
  <c r="V21" i="45"/>
  <c r="W21" i="45"/>
  <c r="V22" i="45"/>
  <c r="W22" i="45"/>
  <c r="V23" i="45"/>
  <c r="W23" i="45"/>
  <c r="V24" i="45"/>
  <c r="W24" i="45"/>
  <c r="V25" i="45"/>
  <c r="W25" i="45"/>
  <c r="W29" i="45"/>
  <c r="T30" i="45"/>
  <c r="V30" i="45"/>
  <c r="W30" i="45"/>
  <c r="V21" i="44"/>
  <c r="W21" i="44"/>
  <c r="W25" i="44"/>
  <c r="T26" i="44"/>
  <c r="V26" i="44"/>
  <c r="W26" i="44"/>
  <c r="V21" i="43"/>
  <c r="W21" i="43"/>
  <c r="V22" i="43"/>
  <c r="W22" i="43"/>
  <c r="V23" i="43"/>
  <c r="W23" i="43"/>
  <c r="W27" i="43"/>
  <c r="T28" i="43"/>
  <c r="V28" i="43"/>
  <c r="W28" i="43"/>
  <c r="V21" i="42"/>
  <c r="W21" i="42"/>
  <c r="V22" i="42"/>
  <c r="W22" i="42"/>
  <c r="V23" i="42"/>
  <c r="W23" i="42"/>
  <c r="V24" i="42"/>
  <c r="W24" i="42"/>
  <c r="V25" i="42"/>
  <c r="W25" i="42"/>
  <c r="W29" i="42"/>
  <c r="T30" i="42"/>
  <c r="V30" i="42"/>
  <c r="W30" i="42"/>
  <c r="W31" i="42"/>
  <c r="T32" i="42"/>
  <c r="V32" i="42"/>
  <c r="W32" i="42"/>
  <c r="V21" i="41"/>
  <c r="W21" i="41"/>
  <c r="W25" i="41"/>
  <c r="T26" i="41"/>
  <c r="V26" i="41"/>
  <c r="W26" i="41"/>
  <c r="V21" i="40"/>
  <c r="W21" i="40"/>
  <c r="W25" i="40"/>
  <c r="T26" i="40"/>
  <c r="V26" i="40"/>
  <c r="W26" i="40"/>
  <c r="V22" i="39"/>
  <c r="W22" i="39"/>
  <c r="V23" i="39"/>
  <c r="W23" i="39"/>
  <c r="V24" i="39"/>
  <c r="W24" i="39"/>
  <c r="V25" i="39"/>
  <c r="W25" i="39"/>
  <c r="V26" i="39"/>
  <c r="W26" i="39"/>
  <c r="V27" i="39"/>
  <c r="W27" i="39"/>
  <c r="V28" i="39"/>
  <c r="W28" i="39"/>
  <c r="V29" i="39"/>
  <c r="W29" i="39"/>
  <c r="V30" i="39"/>
  <c r="W30" i="39"/>
  <c r="V31" i="39"/>
  <c r="W31" i="39"/>
  <c r="V32" i="39"/>
  <c r="W32" i="39"/>
  <c r="V33" i="39"/>
  <c r="W33" i="39"/>
  <c r="V34" i="39"/>
  <c r="W34" i="39"/>
  <c r="V35" i="39"/>
  <c r="W35" i="39"/>
  <c r="V36" i="39"/>
  <c r="W36" i="39"/>
  <c r="V37" i="39"/>
  <c r="W37" i="39"/>
  <c r="V38" i="39"/>
  <c r="W38" i="39"/>
  <c r="V39" i="39"/>
  <c r="W39" i="39"/>
  <c r="V40" i="39"/>
  <c r="W40" i="39"/>
  <c r="V41" i="39"/>
  <c r="W41" i="39"/>
  <c r="V42" i="39"/>
  <c r="W42" i="39"/>
  <c r="V43" i="39"/>
  <c r="W43" i="39"/>
  <c r="V44" i="39"/>
  <c r="W44" i="39"/>
  <c r="V45" i="39"/>
  <c r="W45" i="39"/>
  <c r="V46" i="39"/>
  <c r="W46" i="39"/>
  <c r="V47" i="39"/>
  <c r="W47" i="39"/>
  <c r="V48" i="39"/>
  <c r="W48" i="39"/>
  <c r="V49" i="39"/>
  <c r="W49" i="39"/>
  <c r="V50" i="39"/>
  <c r="W50" i="39"/>
  <c r="V51" i="39"/>
  <c r="W51" i="39"/>
  <c r="V52" i="39"/>
  <c r="W52" i="39"/>
  <c r="V53" i="39"/>
  <c r="W53" i="39"/>
  <c r="V54" i="39"/>
  <c r="W54" i="39"/>
  <c r="V55" i="39"/>
  <c r="W55" i="39"/>
  <c r="V56" i="39"/>
  <c r="W56" i="39"/>
  <c r="V57" i="39"/>
  <c r="W57" i="39"/>
  <c r="V58" i="39"/>
  <c r="W58" i="39"/>
  <c r="V59" i="39"/>
  <c r="W59" i="39"/>
  <c r="V60" i="39"/>
  <c r="W60" i="39"/>
  <c r="V61" i="39"/>
  <c r="W61" i="39"/>
  <c r="V62" i="39"/>
  <c r="W62" i="39"/>
  <c r="V63" i="39"/>
  <c r="W63" i="39"/>
  <c r="V64" i="39"/>
  <c r="W64" i="39"/>
  <c r="V65" i="39"/>
  <c r="W65" i="39"/>
  <c r="V66" i="39"/>
  <c r="W66" i="39"/>
  <c r="V67" i="39"/>
  <c r="W67" i="39"/>
  <c r="V68" i="39"/>
  <c r="W68" i="39"/>
  <c r="V69" i="39"/>
  <c r="W69" i="39"/>
  <c r="W73" i="39"/>
  <c r="T74" i="39"/>
  <c r="V74" i="39"/>
  <c r="W74" i="39"/>
  <c r="W75" i="39"/>
  <c r="T76" i="39"/>
  <c r="V76" i="39"/>
  <c r="W76" i="39"/>
  <c r="W77" i="39"/>
  <c r="T78" i="39"/>
  <c r="V78" i="39"/>
  <c r="W78" i="39"/>
  <c r="W79" i="39"/>
  <c r="T80" i="39"/>
  <c r="V80" i="39"/>
  <c r="W80" i="39"/>
  <c r="W81" i="39"/>
  <c r="T82" i="39"/>
  <c r="V82" i="39"/>
  <c r="W82" i="39"/>
  <c r="W83" i="39"/>
  <c r="T84" i="39"/>
  <c r="V84" i="39"/>
  <c r="W84" i="39"/>
  <c r="V21" i="38"/>
  <c r="W21" i="38"/>
  <c r="V22" i="38"/>
  <c r="W22" i="38"/>
  <c r="W26" i="38"/>
  <c r="T27" i="38"/>
  <c r="V27" i="38"/>
  <c r="W27" i="38"/>
  <c r="V22" i="37"/>
  <c r="W22" i="37"/>
  <c r="V23" i="37"/>
  <c r="W23" i="37"/>
  <c r="V24" i="37"/>
  <c r="W24" i="37"/>
  <c r="V25" i="37"/>
  <c r="W25" i="37"/>
  <c r="V26" i="37"/>
  <c r="W26" i="37"/>
  <c r="V27" i="37"/>
  <c r="W27" i="37"/>
  <c r="V28" i="37"/>
  <c r="W28" i="37"/>
  <c r="V29" i="37"/>
  <c r="W29" i="37"/>
  <c r="V30" i="37"/>
  <c r="W30" i="37"/>
  <c r="V31" i="37"/>
  <c r="W31" i="37"/>
  <c r="V32" i="37"/>
  <c r="W32" i="37"/>
  <c r="V33" i="37"/>
  <c r="W33" i="37"/>
  <c r="V34" i="37"/>
  <c r="W34" i="37"/>
  <c r="W38" i="37"/>
  <c r="T39" i="37"/>
  <c r="V39" i="37"/>
  <c r="W39" i="37"/>
  <c r="W40" i="37"/>
  <c r="T41" i="37"/>
  <c r="V41" i="37"/>
  <c r="W41" i="37"/>
  <c r="W42" i="37"/>
  <c r="T43" i="37"/>
  <c r="V43" i="37"/>
  <c r="W43" i="37"/>
  <c r="W44" i="37"/>
  <c r="T45" i="37"/>
  <c r="V45" i="37"/>
  <c r="W45" i="37"/>
  <c r="W46" i="37"/>
  <c r="T47" i="37"/>
  <c r="V47" i="37"/>
  <c r="W47" i="37"/>
  <c r="V21" i="36"/>
  <c r="W21" i="36"/>
  <c r="W25" i="36"/>
  <c r="T26" i="36"/>
  <c r="V26" i="36"/>
  <c r="W26" i="36"/>
  <c r="V21" i="35"/>
  <c r="W21" i="35"/>
  <c r="W25" i="35"/>
  <c r="T26" i="35"/>
  <c r="V26" i="35"/>
  <c r="W26" i="35"/>
  <c r="V21" i="34"/>
  <c r="W21" i="34"/>
  <c r="W25" i="34"/>
  <c r="T26" i="34"/>
  <c r="V26" i="34"/>
  <c r="W26" i="34"/>
  <c r="V21" i="33"/>
  <c r="W21" i="33"/>
  <c r="W25" i="33"/>
  <c r="T26" i="33"/>
  <c r="V26" i="33"/>
  <c r="W26" i="33"/>
  <c r="V21" i="32"/>
  <c r="W21" i="32"/>
  <c r="V22" i="32"/>
  <c r="W22" i="32"/>
  <c r="W26" i="32"/>
  <c r="T27" i="32"/>
  <c r="V27" i="32"/>
  <c r="W27" i="32"/>
  <c r="V24" i="31"/>
  <c r="W24" i="31"/>
  <c r="V25" i="31"/>
  <c r="W25" i="31"/>
  <c r="V26" i="31"/>
  <c r="W26" i="31"/>
  <c r="V27" i="31"/>
  <c r="W27" i="31"/>
  <c r="V28" i="31"/>
  <c r="W28" i="31"/>
  <c r="V29" i="31"/>
  <c r="W29" i="31"/>
  <c r="V30" i="31"/>
  <c r="W30" i="31"/>
  <c r="V31" i="31"/>
  <c r="W31" i="31"/>
  <c r="V32" i="31"/>
  <c r="W32" i="31"/>
  <c r="V33" i="31"/>
  <c r="W33" i="31"/>
  <c r="V34" i="31"/>
  <c r="W34" i="31"/>
  <c r="V35" i="31"/>
  <c r="W35" i="31"/>
  <c r="V36" i="31"/>
  <c r="W36" i="31"/>
  <c r="V37" i="31"/>
  <c r="W37" i="31"/>
  <c r="V38" i="31"/>
  <c r="W38" i="31"/>
  <c r="V39" i="31"/>
  <c r="W39" i="31"/>
  <c r="V40" i="31"/>
  <c r="W40" i="31"/>
  <c r="V41" i="31"/>
  <c r="W41" i="31"/>
  <c r="W45" i="31"/>
  <c r="T46" i="31"/>
  <c r="V46" i="31"/>
  <c r="W46" i="31"/>
  <c r="W47" i="31"/>
  <c r="T48" i="31"/>
  <c r="V48" i="31"/>
  <c r="W48" i="31"/>
  <c r="W49" i="31"/>
  <c r="T50" i="31"/>
  <c r="V50" i="31"/>
  <c r="W50" i="31"/>
  <c r="W51" i="31"/>
  <c r="T52" i="31"/>
  <c r="V52" i="31"/>
  <c r="W52" i="31"/>
  <c r="W53" i="31"/>
  <c r="T54" i="31"/>
  <c r="V54" i="31"/>
  <c r="W54" i="31"/>
  <c r="W55" i="31"/>
  <c r="T56" i="31"/>
  <c r="V56" i="31"/>
  <c r="W56" i="31"/>
  <c r="V21" i="30"/>
  <c r="W21" i="30"/>
  <c r="V22" i="30"/>
  <c r="W22" i="30"/>
  <c r="V23" i="30"/>
  <c r="W23" i="30"/>
  <c r="V24" i="30"/>
  <c r="W24" i="30"/>
  <c r="V25" i="30"/>
  <c r="W25" i="30"/>
  <c r="V26" i="30"/>
  <c r="W26" i="30"/>
  <c r="V27" i="30"/>
  <c r="W27" i="30"/>
  <c r="V28" i="30"/>
  <c r="W28" i="30"/>
  <c r="W32" i="30"/>
  <c r="T33" i="30"/>
  <c r="V33" i="30"/>
  <c r="W33" i="30"/>
  <c r="W34" i="30"/>
  <c r="T35" i="30"/>
  <c r="V35" i="30"/>
  <c r="W35" i="30"/>
  <c r="W36" i="30"/>
  <c r="T37" i="30"/>
  <c r="V37" i="30"/>
  <c r="W37" i="30"/>
  <c r="V22" i="29"/>
  <c r="W22" i="29"/>
  <c r="V23" i="29"/>
  <c r="W23" i="29"/>
  <c r="V24" i="29"/>
  <c r="W24" i="29"/>
  <c r="V25" i="29"/>
  <c r="W25" i="29"/>
  <c r="V26" i="29"/>
  <c r="W26" i="29"/>
  <c r="V27" i="29"/>
  <c r="W27" i="29"/>
  <c r="V28" i="29"/>
  <c r="W28" i="29"/>
  <c r="V29" i="29"/>
  <c r="W29" i="29"/>
  <c r="V30" i="29"/>
  <c r="W30" i="29"/>
  <c r="V31" i="29"/>
  <c r="W31" i="29"/>
  <c r="V32" i="29"/>
  <c r="W32" i="29"/>
  <c r="W36" i="29"/>
  <c r="T37" i="29"/>
  <c r="V37" i="29"/>
  <c r="W37" i="29"/>
  <c r="W38" i="29"/>
  <c r="T39" i="29"/>
  <c r="V39" i="29"/>
  <c r="W39" i="29"/>
  <c r="W40" i="29"/>
  <c r="T41" i="29"/>
  <c r="V41" i="29"/>
  <c r="W41" i="29"/>
  <c r="W42" i="29"/>
  <c r="T43" i="29"/>
  <c r="V43" i="29"/>
  <c r="W43" i="29"/>
  <c r="V21" i="28"/>
  <c r="W21" i="28"/>
  <c r="W25" i="28"/>
  <c r="T26" i="28"/>
  <c r="V26" i="28"/>
  <c r="W26" i="28"/>
  <c r="V21" i="27"/>
  <c r="W21" i="27"/>
  <c r="V22" i="27"/>
  <c r="W22" i="27"/>
  <c r="V23" i="27"/>
  <c r="W23" i="27"/>
  <c r="V24" i="27"/>
  <c r="W24" i="27"/>
  <c r="V25" i="27"/>
  <c r="W25" i="27"/>
  <c r="V26" i="27"/>
  <c r="W26" i="27"/>
  <c r="V27" i="27"/>
  <c r="W27" i="27"/>
  <c r="V28" i="27"/>
  <c r="W28" i="27"/>
  <c r="V29" i="27"/>
  <c r="W29" i="27"/>
  <c r="V30" i="27"/>
  <c r="W30" i="27"/>
  <c r="W34" i="27"/>
  <c r="T35" i="27"/>
  <c r="V35" i="27"/>
  <c r="W35" i="27"/>
  <c r="V21" i="26"/>
  <c r="W21" i="26"/>
  <c r="W25" i="26"/>
  <c r="T26" i="26"/>
  <c r="V26" i="26"/>
  <c r="W26" i="26"/>
  <c r="V21" i="25"/>
  <c r="W21" i="25"/>
  <c r="V22" i="25"/>
  <c r="W22" i="25"/>
  <c r="W26" i="25"/>
  <c r="T27" i="25"/>
  <c r="V27" i="25"/>
  <c r="W27" i="25"/>
  <c r="W28" i="25"/>
  <c r="T29" i="25"/>
  <c r="V29" i="25"/>
  <c r="W29" i="25"/>
  <c r="V25" i="24"/>
  <c r="W25" i="24"/>
  <c r="V26" i="24"/>
  <c r="W26" i="24"/>
  <c r="V27" i="24"/>
  <c r="W27" i="24"/>
  <c r="V28" i="24"/>
  <c r="W28" i="24"/>
  <c r="V29" i="24"/>
  <c r="W29" i="24"/>
  <c r="V30" i="24"/>
  <c r="W30" i="24"/>
  <c r="V31" i="24"/>
  <c r="W31" i="24"/>
  <c r="V32" i="24"/>
  <c r="W32" i="24"/>
  <c r="V33" i="24"/>
  <c r="W33" i="24"/>
  <c r="V34" i="24"/>
  <c r="W34" i="24"/>
  <c r="V35" i="24"/>
  <c r="W35" i="24"/>
  <c r="V36" i="24"/>
  <c r="W36" i="24"/>
  <c r="V37" i="24"/>
  <c r="W37" i="24"/>
  <c r="V38" i="24"/>
  <c r="W38" i="24"/>
  <c r="W42" i="24"/>
  <c r="T43" i="24"/>
  <c r="V43" i="24"/>
  <c r="W43" i="24"/>
  <c r="W44" i="24"/>
  <c r="T45" i="24"/>
  <c r="V45" i="24"/>
  <c r="W45" i="24"/>
  <c r="W46" i="24"/>
  <c r="T47" i="24"/>
  <c r="V47" i="24"/>
  <c r="W47" i="24"/>
  <c r="W48" i="24"/>
  <c r="T49" i="24"/>
  <c r="V49" i="24"/>
  <c r="W49" i="24"/>
  <c r="W50" i="24"/>
  <c r="T51" i="24"/>
  <c r="V51" i="24"/>
  <c r="W51" i="24"/>
  <c r="W52" i="24"/>
  <c r="T53" i="24"/>
  <c r="V53" i="24"/>
  <c r="W53" i="24"/>
  <c r="W54" i="24"/>
  <c r="T55" i="24"/>
  <c r="V55" i="24"/>
  <c r="W55" i="24"/>
  <c r="V21" i="23"/>
  <c r="W21" i="23"/>
  <c r="W25" i="23"/>
  <c r="T26" i="23"/>
  <c r="V26" i="23"/>
  <c r="W26" i="23"/>
  <c r="V21" i="22"/>
  <c r="W21" i="22"/>
  <c r="V22" i="22"/>
  <c r="W22" i="22"/>
  <c r="W26" i="22"/>
  <c r="T27" i="22"/>
  <c r="V27" i="22"/>
  <c r="W27" i="22"/>
  <c r="V21" i="21"/>
  <c r="W21" i="21"/>
  <c r="V22" i="21"/>
  <c r="W22" i="21"/>
  <c r="W26" i="21"/>
  <c r="T27" i="21"/>
  <c r="V27" i="21"/>
  <c r="W27" i="21"/>
  <c r="W28" i="21"/>
  <c r="T29" i="21"/>
  <c r="V29" i="21"/>
  <c r="W29" i="21"/>
  <c r="V21" i="20"/>
  <c r="W21" i="20"/>
  <c r="W25" i="20"/>
  <c r="T26" i="20"/>
  <c r="V26" i="20"/>
  <c r="W26" i="20"/>
  <c r="V21" i="19"/>
  <c r="W21" i="19"/>
  <c r="W25" i="19"/>
  <c r="T26" i="19"/>
  <c r="V26" i="19"/>
  <c r="W26" i="19"/>
  <c r="V21" i="18"/>
  <c r="W21" i="18"/>
  <c r="V22" i="18"/>
  <c r="W22" i="18"/>
  <c r="V23" i="18"/>
  <c r="W23" i="18"/>
  <c r="W27" i="18"/>
  <c r="T28" i="18"/>
  <c r="V28" i="18"/>
  <c r="W28" i="18"/>
  <c r="V23" i="12"/>
  <c r="W23" i="12"/>
  <c r="V24" i="12"/>
  <c r="W24" i="12"/>
  <c r="V25" i="12"/>
  <c r="W25" i="12"/>
  <c r="V26" i="12"/>
  <c r="W26" i="12"/>
  <c r="V27" i="12"/>
  <c r="W27" i="12"/>
  <c r="V28" i="12"/>
  <c r="W28" i="12"/>
  <c r="V29" i="12"/>
  <c r="W29" i="12"/>
  <c r="V30" i="12"/>
  <c r="W30" i="12"/>
  <c r="W34" i="12"/>
  <c r="T35" i="12"/>
  <c r="V35" i="12"/>
  <c r="W35" i="12"/>
  <c r="W36" i="12"/>
  <c r="T37" i="12"/>
  <c r="V37" i="12"/>
  <c r="W37" i="12"/>
  <c r="W38" i="12"/>
  <c r="T39" i="12"/>
  <c r="V39" i="12"/>
  <c r="W39" i="12"/>
  <c r="W40" i="12"/>
  <c r="T41" i="12"/>
  <c r="V41" i="12"/>
  <c r="W41" i="12"/>
  <c r="W42" i="12"/>
  <c r="T43" i="12"/>
  <c r="V43" i="12"/>
  <c r="W43" i="12"/>
  <c r="V21" i="11"/>
  <c r="W21" i="11"/>
  <c r="V22" i="11"/>
  <c r="W22" i="11"/>
  <c r="V23" i="11"/>
  <c r="W23" i="11"/>
  <c r="V24" i="11"/>
  <c r="W24" i="11"/>
  <c r="V25" i="11"/>
  <c r="W25" i="11"/>
  <c r="W29" i="11"/>
  <c r="T30" i="11"/>
  <c r="V30" i="11"/>
  <c r="W30" i="11"/>
  <c r="V21" i="10"/>
  <c r="W21" i="10"/>
  <c r="V22" i="10"/>
  <c r="W22" i="10"/>
  <c r="W26" i="10"/>
  <c r="T27" i="10"/>
  <c r="V27" i="10"/>
  <c r="W27" i="10"/>
  <c r="V21" i="9"/>
  <c r="W21" i="9"/>
  <c r="V22" i="9"/>
  <c r="W22" i="9"/>
  <c r="W26" i="9"/>
  <c r="T27" i="9"/>
  <c r="V27" i="9"/>
  <c r="W27" i="9"/>
  <c r="V21" i="8"/>
  <c r="W21" i="8"/>
  <c r="V22" i="8"/>
  <c r="W22" i="8"/>
  <c r="V23" i="8"/>
  <c r="W23" i="8"/>
  <c r="V24" i="8"/>
  <c r="W24" i="8"/>
  <c r="W28" i="8"/>
  <c r="T29" i="8"/>
  <c r="V29" i="8"/>
  <c r="W29" i="8"/>
  <c r="V21" i="7"/>
  <c r="W21" i="7"/>
  <c r="W25" i="7"/>
  <c r="T26" i="7"/>
  <c r="V26" i="7"/>
  <c r="W26" i="7"/>
  <c r="V21" i="6"/>
  <c r="W21" i="6"/>
  <c r="V22" i="6"/>
  <c r="W22" i="6"/>
  <c r="V23" i="6"/>
  <c r="W23" i="6"/>
  <c r="W27" i="6"/>
  <c r="T28" i="6"/>
  <c r="V28" i="6"/>
  <c r="W28" i="6"/>
  <c r="V21" i="5"/>
  <c r="W21" i="5"/>
  <c r="V22" i="5"/>
  <c r="W22" i="5"/>
  <c r="V23" i="5"/>
  <c r="W23" i="5"/>
  <c r="V24" i="5"/>
  <c r="W24" i="5"/>
  <c r="V25" i="5"/>
  <c r="W25" i="5"/>
  <c r="V26" i="5"/>
  <c r="W26" i="5"/>
  <c r="W30" i="5"/>
  <c r="T31" i="5"/>
  <c r="V31" i="5"/>
  <c r="W31" i="5"/>
  <c r="W32" i="5"/>
  <c r="T33" i="5"/>
  <c r="V33" i="5"/>
  <c r="W33" i="5"/>
  <c r="V21" i="4"/>
  <c r="W21" i="4"/>
  <c r="V22" i="4"/>
  <c r="W22" i="4"/>
  <c r="W26" i="4"/>
  <c r="T27" i="4"/>
  <c r="V27" i="4"/>
  <c r="W27" i="4"/>
  <c r="W28" i="4"/>
  <c r="T29" i="4"/>
  <c r="V29" i="4"/>
  <c r="W29" i="4"/>
  <c r="V21" i="3"/>
  <c r="W21" i="3"/>
  <c r="W25" i="3"/>
  <c r="T26" i="3"/>
  <c r="V26" i="3"/>
  <c r="W26" i="3"/>
  <c r="V21" i="2"/>
  <c r="W21" i="2"/>
  <c r="V22" i="2"/>
  <c r="W22" i="2"/>
  <c r="V23" i="2"/>
  <c r="W23" i="2"/>
  <c r="V24" i="2"/>
  <c r="W24" i="2"/>
  <c r="V25" i="2"/>
  <c r="W25" i="2"/>
  <c r="W29" i="2"/>
  <c r="T30" i="2"/>
  <c r="V30" i="2"/>
  <c r="W30" i="2"/>
  <c r="W33" i="1"/>
  <c r="V33" i="1"/>
  <c r="T33" i="1"/>
  <c r="W32" i="1"/>
  <c r="W31" i="1"/>
  <c r="V31" i="1"/>
  <c r="T31" i="1"/>
  <c r="W30" i="1"/>
  <c r="W26" i="1"/>
  <c r="V26" i="1"/>
  <c r="W25" i="1"/>
  <c r="V25" i="1"/>
  <c r="W24" i="1"/>
  <c r="V24" i="1"/>
  <c r="W23" i="1"/>
  <c r="V23" i="1"/>
  <c r="W22" i="1"/>
  <c r="V22" i="1"/>
  <c r="W21" i="1"/>
  <c r="V21" i="1"/>
</calcChain>
</file>

<file path=xl/sharedStrings.xml><?xml version="1.0" encoding="utf-8"?>
<sst xmlns="http://schemas.openxmlformats.org/spreadsheetml/2006/main" count="15183" uniqueCount="2514">
  <si>
    <t>Informes sobre la Situación Económica, las Finanzas Públicas y la Deuda Pública, Anexos</t>
  </si>
  <si>
    <t xml:space="preserve">      Primer Trimestre 2018</t>
  </si>
  <si>
    <t>DATOS DEL PROGRAMA</t>
  </si>
  <si>
    <t>Ramo</t>
  </si>
  <si>
    <t>1</t>
  </si>
  <si>
    <t>Poder Legislativo</t>
  </si>
  <si>
    <t>Programa presupuestario</t>
  </si>
  <si>
    <t>R001</t>
  </si>
  <si>
    <t>Actividades derivadas del trabajo legislativo</t>
  </si>
  <si>
    <r>
      <t xml:space="preserve">Monto Aprobado </t>
    </r>
    <r>
      <rPr>
        <sz val="10"/>
        <rFont val="Soberana Sans"/>
        <family val="2"/>
      </rPr>
      <t xml:space="preserve">
(millones de pesos)</t>
    </r>
  </si>
  <si>
    <t>34.0</t>
  </si>
  <si>
    <t/>
  </si>
  <si>
    <t>Unidades responsables</t>
  </si>
  <si>
    <t>100</t>
  </si>
  <si>
    <t>(H. Cámara de Diputados)</t>
  </si>
  <si>
    <t>Población Objetivo</t>
  </si>
  <si>
    <t>Población Atendida</t>
  </si>
  <si>
    <t>200</t>
  </si>
  <si>
    <t>(H. Cámara de Senadores)</t>
  </si>
  <si>
    <t>Mujeres</t>
  </si>
  <si>
    <t>Hombres</t>
  </si>
  <si>
    <t>1445</t>
  </si>
  <si>
    <t>1960</t>
  </si>
  <si>
    <t>586</t>
  </si>
  <si>
    <t>509</t>
  </si>
  <si>
    <t>Descripción de la problemática que atiende el Programa</t>
  </si>
  <si>
    <t xml:space="preserve"> La problemática mas grande que vive el país, es la desigualdad entre mujeres y hombres, y las barreras más fuertes que se viven en el día a día para combatir esta problemática son: -El desconocimiento del marco jurídico y derechos de las mujeres -Costumbres de desigualdad arraigadas en comunidades rurales -Limitaciones en la toma de decisiones y falta de participación activa de la mujer, por mencionar algunos. Motivo por el cual, las y los Legisladores de la Cámara de Diputados para este ejercicio destinaran los recursos para la realización de diversas acciones tales como: - Campañas de información sobre derechos humanos y abatimiento contra la violencia de género - Proyectos de capacitación para el empoderamiento de las mujeres - Jornadas para la promoción de igualdad de género - Campañas para la promoción de los derechos de las mujeres y su pleno ejercicio - Foros participativos en materia de igualdad de género y derechos humanos de las mujeres  Lo anterior con la finalidad de analizar los avances, metas y retos de la mujer hacia una igualdad integral, así como promover la autonomía de las mujeres en todos los ámbitos, garantizando que éstas gocen plenamente de los derechos humanos y políticos que les corresponden; así mismo, en otorgar herramientas que les permitan identificar áreas de oportunidad y fortaleza, para combatir la pobreza, la dependencia, la trata, la violencia y la desigualdad de niñas y mujeres, y así mitigar todas la formas posibles de discriminación.  En toda institución pública, una buena cultura organizacional es un factor detonante para el buen desempeño de la misma, sin embargo, cuando existen problemáticas como el hostigamiento y acoso sexual y laboral, un mal clima laboral, la desigualdad salarial, personal poco capacitado, es cuando las instituciones reducen su desempeño y de igual forma pierden recursos humanos y materiales, así como viven situaciones de discriminación y desigualdad entre mujeres y hombres. Por esta razón, es conveniente la generación de mecanismos e instrumentos que permitan solventar estos asuntos. Las  acciones de la Unidad de Género contribuye a que al interior del Senado de la República se generen cambios organizacionales que promuevan la igualdad de género, la no discriminación y el respeto a los derechos humanos y del mismo modo, incorporar un enfoque de DDHH y perspectiva de género en sus acciones legislativas.  </t>
  </si>
  <si>
    <t>ALINEACIÓN</t>
  </si>
  <si>
    <t xml:space="preserve">Plan Nacional de Desarrollo </t>
  </si>
  <si>
    <t xml:space="preserve">Programa Derivado del PND </t>
  </si>
  <si>
    <t>Objetivo estratégico de la Dependencia o Entidad</t>
  </si>
  <si>
    <t>Eje de Política Pública</t>
  </si>
  <si>
    <t>Programa</t>
  </si>
  <si>
    <t>Dependencia o Entidad</t>
  </si>
  <si>
    <t xml:space="preserve"> 100- H. Cámara de Diputados  200- H. Cámara de Senadores </t>
  </si>
  <si>
    <t>Objetivo</t>
  </si>
  <si>
    <t xml:space="preserve">Objetivo
</t>
  </si>
  <si>
    <t>Estrategia</t>
  </si>
  <si>
    <t>RESULTADOS</t>
  </si>
  <si>
    <t>INDICADORES</t>
  </si>
  <si>
    <t>AVANCE</t>
  </si>
  <si>
    <t>Denominación</t>
  </si>
  <si>
    <t>Unidad Responsable (UR)</t>
  </si>
  <si>
    <t>Unidad de medida</t>
  </si>
  <si>
    <t>Frecuencia</t>
  </si>
  <si>
    <t>Meta anual</t>
  </si>
  <si>
    <t>Meta al periodo</t>
  </si>
  <si>
    <t>Realizado al periodo</t>
  </si>
  <si>
    <t>Avance % al periodo</t>
  </si>
  <si>
    <t>Avance % anual</t>
  </si>
  <si>
    <t xml:space="preserve"> </t>
  </si>
  <si>
    <t>Porcentaje de acciones realizadas en materia de igualdad entre mujeres y hombres</t>
  </si>
  <si>
    <t>Acción</t>
  </si>
  <si>
    <t>Trimestral</t>
  </si>
  <si>
    <t>100.00</t>
  </si>
  <si>
    <t>3.85</t>
  </si>
  <si>
    <t>Porcentaje de personal de la Cámara de Diputados capacitado en igualdad de género y derechos humanos de la mujer en el ejercicio 2018</t>
  </si>
  <si>
    <t>0.0</t>
  </si>
  <si>
    <t>Porcentaje de cumplimiento de las acciones concluidas orientadas a la lucha contra la trata de personas, feminicidios y lucha contra la violencia de género</t>
  </si>
  <si>
    <t>Porcentaje del personal del Senado capacitados en Derechos Humanos y perspectiva de género</t>
  </si>
  <si>
    <t>Porcentaje</t>
  </si>
  <si>
    <t>6.00</t>
  </si>
  <si>
    <t>Porcentaje de campañas institucionales realizadas para promover la igudaldad de género, la no discriminación y la vida libre de violencia</t>
  </si>
  <si>
    <t>25.00</t>
  </si>
  <si>
    <t>Porcentaje de avance de cumplimiento de las etapas del proceso de certificación en la Norma  NMX-R-025-SCFI-2015 para el Senado</t>
  </si>
  <si>
    <t>Avance en el ejercicio del presupuesto aprobado para el Programa (millones de pesos)</t>
  </si>
  <si>
    <t>Pagado al periodo</t>
  </si>
  <si>
    <t>Avance %</t>
  </si>
  <si>
    <t>Millones de pesos</t>
  </si>
  <si>
    <t>Al periodo</t>
  </si>
  <si>
    <t>Anual</t>
  </si>
  <si>
    <t>PRESUPUESTO ORIGINAL</t>
  </si>
  <si>
    <t>UR: 100</t>
  </si>
  <si>
    <t>28.0</t>
  </si>
  <si>
    <t>0.77</t>
  </si>
  <si>
    <t>PRESUPUESTO MODIFICADO</t>
  </si>
  <si>
    <t>10.50</t>
  </si>
  <si>
    <t>UR: 200</t>
  </si>
  <si>
    <t>6.0</t>
  </si>
  <si>
    <t>0.27</t>
  </si>
  <si>
    <t>1.46</t>
  </si>
  <si>
    <t>Información Cualitativa</t>
  </si>
  <si>
    <r>
      <t>Acciones realizadas en el periodo
UR:</t>
    </r>
    <r>
      <rPr>
        <sz val="10"/>
        <rFont val="Soberana Sans"/>
        <family val="2"/>
      </rPr>
      <t xml:space="preserve"> 200
Se elaboró el Programa de Capacitación en materia de Igualdad entre mujeres y hombres 2018; se realizó el Reconocimiento Elvia Carrillo Puerto, galardonando a la Lic. María Elena Chapa; Tolerancia Cero a la Violencia Laboral presentación de persona mediadora y difusión de acrílicos para la erradicación de la violencia laboral y el acoso sexual. Se elaboró  Plan de Acción para la Norma de Igualdad Laboral y No Discriminación y los lineamientos para la integración del Grupo para la Igualdad y No Discriminación.
</t>
    </r>
    <r>
      <rPr>
        <b/>
        <sz val="10"/>
        <rFont val="Soberana Sans"/>
        <family val="2"/>
      </rPr>
      <t>UR:</t>
    </r>
    <r>
      <rPr>
        <sz val="10"/>
        <rFont val="Soberana Sans"/>
        <family val="2"/>
      </rPr>
      <t xml:space="preserve"> 100
Implementación de campaña informativa sobre los diferentes tipos de violencia que viven las mujeres y el acceso a la justicia, que permita romper con los estereotipos de machismos y micromachismos de arraigo. ? ES POR TOD@S?.</t>
    </r>
  </si>
  <si>
    <r>
      <t>Justificación de diferencia de avances con respecto a las metas programadas
UR:</t>
    </r>
    <r>
      <rPr>
        <sz val="10"/>
        <rFont val="Soberana Sans"/>
        <family val="2"/>
      </rPr>
      <t xml:space="preserve"> 200
Sin información
</t>
    </r>
    <r>
      <rPr>
        <b/>
        <sz val="10"/>
        <rFont val="Soberana Sans"/>
        <family val="2"/>
      </rPr>
      <t>UR:</t>
    </r>
    <r>
      <rPr>
        <sz val="10"/>
        <rFont val="Soberana Sans"/>
        <family val="2"/>
      </rPr>
      <t xml:space="preserve"> 100
Sin información</t>
    </r>
  </si>
  <si>
    <r>
      <t>Acciones de mejora para el siguiente periodo
UR:</t>
    </r>
    <r>
      <rPr>
        <sz val="10"/>
        <rFont val="Soberana Sans"/>
        <family val="2"/>
      </rPr>
      <t xml:space="preserve"> 200
Sin información
</t>
    </r>
    <r>
      <rPr>
        <b/>
        <sz val="10"/>
        <rFont val="Soberana Sans"/>
        <family val="2"/>
      </rPr>
      <t>UR:</t>
    </r>
    <r>
      <rPr>
        <sz val="10"/>
        <rFont val="Soberana Sans"/>
        <family val="2"/>
      </rPr>
      <t xml:space="preserve"> 100
Seguimiento al proceso de autorización de acciones, de conformidad con los Lineamientos para el ejercicio del presupuesto asignado para el ejercicio fiscal 2018 a las actividades legislativas en materia de igualdad de género.</t>
    </r>
  </si>
  <si>
    <r>
      <t>Acciones de mejora para el siguiente periodo
UR:</t>
    </r>
    <r>
      <rPr>
        <sz val="10"/>
        <rFont val="Soberana Sans"/>
        <family val="2"/>
      </rPr>
      <t xml:space="preserve"> V00
Sin información</t>
    </r>
  </si>
  <si>
    <r>
      <t>Justificación de diferencia de avances con respecto a las metas programadas
UR:</t>
    </r>
    <r>
      <rPr>
        <sz val="10"/>
        <rFont val="Soberana Sans"/>
        <family val="2"/>
      </rPr>
      <t xml:space="preserve"> V00
Porcentaje de avance en las acciones para la instrumentación y seguimiento de algunas líneas del PCII: la meta no se cumplió, toda vez que depende de las solicitudes de capacitación.;  Porcentaje de avance en la elaboración y aplicación de los criterios de selección de entidades federativas para la entrega de recursos, para la implementación de medidas que atiendan los Estados y Municipios que cuenten con declaratoria de AVG: la meta no se cumplió debido a que se están realizando las gestiones necesarias para la publicación de los lineamientos.;  Tasa de variación trimestral de mujeres atendidas en los CJM: Registro rezagado de los CJM.;  Porcentaje de avance en la elaboración y aplicación de los criterios de selección de entidades federativas para la entrega de subsidios para la creación y/o fortalecimiento de CJM: la meta se cumplió, se realizaron las gestiones necesarias para el otorgamiento del subsidio.;  Porcentaje de avance de acciones de coadyuvancia para las Alertas de Violencia de Género contra las Mujeres: La meta no se cumplió. </t>
    </r>
  </si>
  <si>
    <r>
      <t>Acciones realizadas en el periodo
UR:</t>
    </r>
    <r>
      <rPr>
        <sz val="10"/>
        <rFont val="Soberana Sans"/>
        <family val="2"/>
      </rPr>
      <t xml:space="preserve"> V00
Porcentaje de avance en las acciones para la instrumentación y seguimiento de algunas líneas del PCII: la meta no se cumplió, toda vez que depende de las solicitudes de capacitación. ;  Tasa de variación trimestral de mujeres atendidas en los CJM: La tasa de variación nos e cumplió en el trimestre, debido a que se realizó un registro rezagado de los CJM.;  Porcentaje de avance en la elaboración y aplicación de los criterios de selección de entidades federativas para la entrega de subsidios para la creación y/o fortalecimiento de CJM: la meta se cumplió, se realizó las gestiones necesarias para el otorgamiento del subsidio. ;  Tasa de variación trimestral de mujeres atendidas en los CJM: hay un registro rezagado de los CJM.;  Porcentaje de avance en la elaboración y aplicación de los criterios de selección de entidades federativas para la entrega de recursos, para la implementación de medidas que atiendan los Estados y Municipios que cuenten con declaratoria de AVG: la meta no se cumplió debido a que se están realizando las gestiones necesarias para la publicación de los lineamientos.</t>
    </r>
  </si>
  <si>
    <t>11.56</t>
  </si>
  <si>
    <t>256.78</t>
  </si>
  <si>
    <t>UR: V00</t>
  </si>
  <si>
    <t>256.26</t>
  </si>
  <si>
    <t>40.00</t>
  </si>
  <si>
    <t>V00</t>
  </si>
  <si>
    <t>Porcentaje de avance en la elaboración y aplicación de los criterios de selección de entidades federativas para la entrega de recursos, para la implementación de medidas que atiendan los Estados y Municipios que cuenten con declaratoria de AVG</t>
  </si>
  <si>
    <t>Porcentaje de avance en la elaboración y aplicación de los criterios de selección de entidades federativas para la entrega de subsidios para la creación y/o fortalecimiento de CJM</t>
  </si>
  <si>
    <t>20.00</t>
  </si>
  <si>
    <t xml:space="preserve">Porcentaje de avance de acciones de coadyuvancia para las Alertas de Violencia de Género contra las Mujeres </t>
  </si>
  <si>
    <t>11.90</t>
  </si>
  <si>
    <t>10.00</t>
  </si>
  <si>
    <t>Tasa de variación</t>
  </si>
  <si>
    <t>Tasa de variación trimestral de mujeres atendidas en los CJM</t>
  </si>
  <si>
    <t>4.50</t>
  </si>
  <si>
    <t>12.00</t>
  </si>
  <si>
    <t xml:space="preserve"> Porcentaje de avance en las acciones para la instrumentación y seguimiento de algunas líneas del PCII</t>
  </si>
  <si>
    <t xml:space="preserve"> V00- Comisión Nacional para Prevenir y Erradicar la Violencia Contra las Mujeres </t>
  </si>
  <si>
    <t xml:space="preserve"> La violencia contra las mujeres es un problema que además de lesionar sus derechos humanos, tiene impactos severos en la familia y en la sociedad.  Por ello, es indispensable atender de manera integral y transversal las causas y la dinámica de la violencia contra las mujeres a nivel nacional, a través de mecanismos que garanticen el respeto a sus derechos humanos desde una perspectiva de género, fomentando una participación activa de los tres órdenes de gobierno y de organizaciones de la sociedad civil.  </t>
  </si>
  <si>
    <t>0</t>
  </si>
  <si>
    <t>38682</t>
  </si>
  <si>
    <t>154728</t>
  </si>
  <si>
    <t>(Comisión Nacional para Prevenir y Erradicar la Violencia Contra las Mujeres)</t>
  </si>
  <si>
    <t>256.2</t>
  </si>
  <si>
    <t>Promover la atención y prevención de la violencia contra las mujeres</t>
  </si>
  <si>
    <t>E015</t>
  </si>
  <si>
    <t>Gobernación</t>
  </si>
  <si>
    <t>4</t>
  </si>
  <si>
    <r>
      <t>Acciones de mejora para el siguiente periodo
UR:</t>
    </r>
    <r>
      <rPr>
        <sz val="10"/>
        <rFont val="Soberana Sans"/>
        <family val="2"/>
      </rPr>
      <t xml:space="preserve"> G00
Sin información</t>
    </r>
  </si>
  <si>
    <r>
      <t>Justificación de diferencia de avances con respecto a las metas programadas
UR:</t>
    </r>
    <r>
      <rPr>
        <sz val="10"/>
        <rFont val="Soberana Sans"/>
        <family val="2"/>
      </rPr>
      <t xml:space="preserve"> G00
No existe diferencia en el avance, debido a que se cumplió la meta trimestral al 100%.</t>
    </r>
  </si>
  <si>
    <r>
      <t>Acciones realizadas en el periodo
UR:</t>
    </r>
    <r>
      <rPr>
        <sz val="10"/>
        <rFont val="Soberana Sans"/>
        <family val="2"/>
      </rPr>
      <t xml:space="preserve"> G00
En el primer trimestre de 2018, se realizó la primera etapa de planeación de la campaña del CONAPO Prevención del embarazo no planeado e infecciones de transmisión sexual en adolescentes.</t>
    </r>
  </si>
  <si>
    <t>7.45</t>
  </si>
  <si>
    <t>UR: G00</t>
  </si>
  <si>
    <t>33.33</t>
  </si>
  <si>
    <t>G00</t>
  </si>
  <si>
    <t>Porcentaje de avance en el diseño y difusión de las campañas de comunicación social de salud sexual y reproductiva</t>
  </si>
  <si>
    <t xml:space="preserve"> G00- Secretaría General del Consejo Nacional de Población </t>
  </si>
  <si>
    <t xml:space="preserve"> La prevención del embarazo adolescente es de suma importancia para el Gobierno de la República debido a que se presenta como un problema de salud pública que implica múltiples consecuencias para la sociedad y limita el desarrollo de las y los adolescentes y jóvenes.  La Encuesta Nacional de Salud y Nutrición (ENSANUT:2012), informa que a pesar de que el 90% de los adolescentes reportó tener conocimiento de algún método anticonceptivo, el porcentaje de aquellos que iniciaron su vida sexual sin protección fue de 33.4% en mujeres y 14.4% en hombres. Del total de las mujeres adolescentes de 12 a 19 años de edad que tuvieron relaciones sexuales, la mitad (51.9%) alguna vez ha estado embarazada y 10.7% estaba cursando un embarazo al momento de la entrevista. Respecto al uso de métodos anticonceptivos, la ENADID 2014 reporta que para el grupo de 15 a 19 años de edad, 54.5% de las mujeres reportaron haber utilizado, ella o su pareja, algún método de protección en su primera relación sexual. Además, dicha encuesta muestra que las cifras más altas de embarazos no planeados se encuentran entre las adolescentes, pues de acuerdo a la información brindada ocurren 77 nacimientos por cada mil adolescentes de 15 a 19 años.  Finalmente, de acuerdo a las proyecciones de población 2010-2030 realizadas por el Consejo Nacional de Población (CONAPO), a nivel nacional en el año 2014 la edad promedio de la primera relación sexual en los adolescentes fue de 15.8, y aunque el 98.2% de los adolescentes conoce los métodos anticonceptivos, sólo el 54.8% los utiliza en su primera relación sexual. Según el Instituto Nacional de Geografía y Estadística (INEGI), entre 2005 y 2010, la candidiasis urogenital y el Virus del Papiloma Humano (VPH) fueron las afecciones de mayor incidencia en las jóvenes de 15 a 24 años. </t>
  </si>
  <si>
    <t>11297860</t>
  </si>
  <si>
    <t>10913733</t>
  </si>
  <si>
    <t>(Secretaría General del Consejo Nacional de Población)</t>
  </si>
  <si>
    <t>7.4</t>
  </si>
  <si>
    <t>Planeación demográfica del país</t>
  </si>
  <si>
    <t>P006</t>
  </si>
  <si>
    <r>
      <t>Acciones de mejora para el siguiente periodo
UR:</t>
    </r>
    <r>
      <rPr>
        <sz val="10"/>
        <rFont val="Soberana Sans"/>
        <family val="2"/>
      </rPr>
      <t xml:space="preserve"> 621
Para el primer trimestre, no se tienen acciones de mejora.
</t>
    </r>
    <r>
      <rPr>
        <b/>
        <sz val="10"/>
        <rFont val="Soberana Sans"/>
        <family val="2"/>
      </rPr>
      <t>UR:</t>
    </r>
    <r>
      <rPr>
        <sz val="10"/>
        <rFont val="Soberana Sans"/>
        <family val="2"/>
      </rPr>
      <t xml:space="preserve"> 623
Para el primer trimestre, no se tienen acciones de mejora.</t>
    </r>
  </si>
  <si>
    <r>
      <t>Justificación de diferencia de avances con respecto a las metas programadas
UR:</t>
    </r>
    <r>
      <rPr>
        <sz val="10"/>
        <rFont val="Soberana Sans"/>
        <family val="2"/>
      </rPr>
      <t xml:space="preserve"> 621
Para el primer trimestre, no se presentaron diferencias debido a que actualmente, las acciones programadas para este indicador se encuentran en la etapa de planeación para la implementación de las capacitaciones en las 7 entidades federativas, las cuales a partir del segundo trimestre se desarrollarán para el cumplimiento de dicho indicador.
</t>
    </r>
    <r>
      <rPr>
        <b/>
        <sz val="10"/>
        <rFont val="Soberana Sans"/>
        <family val="2"/>
      </rPr>
      <t>UR:</t>
    </r>
    <r>
      <rPr>
        <sz val="10"/>
        <rFont val="Soberana Sans"/>
        <family val="2"/>
      </rPr>
      <t xml:space="preserve"> 623
Para el primer trimestre, no se presentaron diferencias debido a que este indicador se programó su conclusión para el cuarto trimestre.</t>
    </r>
  </si>
  <si>
    <r>
      <t>Acciones realizadas en el periodo
UR:</t>
    </r>
    <r>
      <rPr>
        <sz val="10"/>
        <rFont val="Soberana Sans"/>
        <family val="2"/>
      </rPr>
      <t xml:space="preserve"> 621
Para el primer trimestre, no se tienen actividades programadas con respecto al indicador Porcentaje de acciones proporcionadas a las 7 Entidades Federativas en perspectiva de género, así como Prevención y Atención de la violencia contra las mujeres, debido a que actualmente se encuentra en la etapa de planeación para la implementación de las capacitaciones está prevista para su aplicación a partir del segundo trimestre.
</t>
    </r>
    <r>
      <rPr>
        <b/>
        <sz val="10"/>
        <rFont val="Soberana Sans"/>
        <family val="2"/>
      </rPr>
      <t>UR:</t>
    </r>
    <r>
      <rPr>
        <sz val="10"/>
        <rFont val="Soberana Sans"/>
        <family val="2"/>
      </rPr>
      <t xml:space="preserve"> 623
Para el primer trimestre, no se tienen actividades programadas con respecto al indicador Porcentaje de cumplimiento de la Evaluación de la Política Penitenciaria Nacional con Perspectiva de Género.</t>
    </r>
  </si>
  <si>
    <t>2.06</t>
  </si>
  <si>
    <t>UR: 623</t>
  </si>
  <si>
    <t>0.05</t>
  </si>
  <si>
    <t>1.3</t>
  </si>
  <si>
    <t>UR: 621</t>
  </si>
  <si>
    <t>1.25</t>
  </si>
  <si>
    <t>623</t>
  </si>
  <si>
    <t xml:space="preserve">Porcentaje de cumplimiento de la Evaluación de la Política Penitenciaria Nacional con perspectiva de género </t>
  </si>
  <si>
    <t>621</t>
  </si>
  <si>
    <t>Porcentaje de acciones proporcionadas a las 7  Entidades Federativas en perspectiva de género, así como Prevención y Atención de la violencia contra las mujeres</t>
  </si>
  <si>
    <t xml:space="preserve"> Secretaria de Gobernación </t>
  </si>
  <si>
    <t xml:space="preserve"> En el marco de la Vinculación y Atención Social, la Dirección General de Política para el Desarrollo Policial promueve acciones que contribuyen a erradicar la violencia de género.  Con este recurso se estará en posibilidad de difundir material (Carteles, trípticos, gorras, playeras, papelería y Protocolos de Actuación Policial en materia de Violencia de Género) impresos y entregados a elementos policiales federales, estatales y municipales.  Con el objeto de dar cumplimiento a la Estrategia Transversal III del Plan Nacional de Desarrollo 2013 - 2018, Perspectiva de Género, la Comisión Nacional de Seguridad (CNS), se promueven y realizan acciones para eliminar la violencia de género y cualquier tipo de discriminación, particularmente a favor de las mujeres en privadas de la libertad en Centros Federales. Derivado de lo anterior, un aspecto fundamental es la capacitación del personal que labora en los Centros Federales de Reinserción Social, para que desempeñen sus funciones con estricto apego y respeto a los Derechos Humanos y con perspectiva de género. Asimismo, las campañas de difusión sensibilizan e informan al personal, así como a las mujeres en privadas de la libertad en Centros Federales sobre sus derechos y los mecanismos con los que cuentan para hacer frente a situaciones de violencia y/o discriminación de género. </t>
  </si>
  <si>
    <t>(Dirección General de Política y Desarrollo Penitenciario)</t>
  </si>
  <si>
    <t>(Dirección General de Política para el Desarrollo Policial)</t>
  </si>
  <si>
    <t>3.3</t>
  </si>
  <si>
    <t>Implementar las políticas, programas y acciones tendientes a garantizar la seguridad pública de la Nación y sus habitantes</t>
  </si>
  <si>
    <t>P021</t>
  </si>
  <si>
    <r>
      <t>Acciones de mejora para el siguiente periodo
UR:</t>
    </r>
    <r>
      <rPr>
        <sz val="10"/>
        <rFont val="Soberana Sans"/>
        <family val="2"/>
      </rPr>
      <t xml:space="preserve"> 914
Sin información
</t>
    </r>
    <r>
      <rPr>
        <b/>
        <sz val="10"/>
        <rFont val="Soberana Sans"/>
        <family val="2"/>
      </rPr>
      <t>UR:</t>
    </r>
    <r>
      <rPr>
        <sz val="10"/>
        <rFont val="Soberana Sans"/>
        <family val="2"/>
      </rPr>
      <t xml:space="preserve"> 911
Sin información</t>
    </r>
  </si>
  <si>
    <r>
      <t>Justificación de diferencia de avances con respecto a las metas programadas
UR:</t>
    </r>
    <r>
      <rPr>
        <sz val="10"/>
        <rFont val="Soberana Sans"/>
        <family val="2"/>
      </rPr>
      <t xml:space="preserve"> 914
Para el indicador Porcentaje de acciones para el fortalecimiento del Banco Nacional de Datos e Información sobre Casos de Violencia contra las Mujeres (BANAVIM), se tuvo un incremento de las reuniones donde se estableció un plan de trabajo personalizado a las necesidades de cada Entidad. Así mismo, aumentó el número de dependencias e instituciones estatales que solicitaron cuentas de acceso al sistema.;  Para el indicador Porcentaje de casos registrados en el Banco Nacional de Datos e Información sobre Casos de Violencia contra las Mujeres (BANAVIM), la variación presentada, se derivó a que se superó la meta de servidores públicos capacitados y sensibilizados lo que se vio reflejado en la integración de casos de violencia contra las mujeres.;  El indicador Porcentaje de servidores públicos capacitados y sensibilizados en el Banco Nacional de Datos e Información sobre Casos de Violencia contra las Mujeres (BANAVIM), encargados de Prevenir, Atender, Sancionar y Erradicar la Violencia con;  La variación presentada en este trimestre, se debió a la mayor demanda de las peticionarias para recibir un apoyo económico, siendo todas atendidas. 
</t>
    </r>
    <r>
      <rPr>
        <b/>
        <sz val="10"/>
        <rFont val="Soberana Sans"/>
        <family val="2"/>
      </rPr>
      <t>UR:</t>
    </r>
    <r>
      <rPr>
        <sz val="10"/>
        <rFont val="Soberana Sans"/>
        <family val="2"/>
      </rPr>
      <t xml:space="preserve"> 911
No se presentan diferencias de avances en el periodo por ser indicadores de periodicidad anual.</t>
    </r>
  </si>
  <si>
    <r>
      <t>Acciones realizadas en el periodo
UR:</t>
    </r>
    <r>
      <rPr>
        <sz val="10"/>
        <rFont val="Soberana Sans"/>
        <family val="2"/>
      </rPr>
      <t xml:space="preserve"> 914
Durante el primer trimestre del año 2018, en el marco de los trabajos de la Comisión Intersecretarial para prevenir, sancionar y erradicar los delitos en materia de trata de personas así  como para proteger y asistir a las víctimas de éstos delitos (CI) se realizaron: tres reuniones de trabajo, los días 10, 23 de enero así como 16 de febrero, respecto a los grupos de trabajo especializados en los temas de Atención a Víctimas, Persecución y Prevención, en las que participaron representantes de la Comisión Ejecutiva de Atención a Víctimas (CEAV), la Secretaría de Gobernación (SEGOB), el Sistema Nacional para el Desarrollo Integral de la Familia (SNDIF), la Secretaría de Salud (SS), la Secretaría de Educación Pública (SEP), la Secretaría de Desarrollo Social (SEDESOL), el Instituto Nacional de Migración (INM), la Fiscalía Especializada para los Delitos de Violencia Contra las Mujeres y Trata de Personas (FEVIMTRA), la Procuraduría General de la República (PGR), la Comisión Nacional de Seg;  El indicador Porcentaje de casos registrados en el Banco Nacional de Datos e Información sobre Casos de Violencia contra las Mujeres (BANAVIM), la meta programada para el primer trimestre del 2018 fue de 6,500 casos de violencia contra las mujeres, por lo que al final del trimestre la meta ascendio a 17,980 casos de violencia contra las mujeres en el BANAVIM. 
</t>
    </r>
    <r>
      <rPr>
        <b/>
        <sz val="10"/>
        <rFont val="Soberana Sans"/>
        <family val="2"/>
      </rPr>
      <t>UR:</t>
    </r>
    <r>
      <rPr>
        <sz val="10"/>
        <rFont val="Soberana Sans"/>
        <family val="2"/>
      </rPr>
      <t xml:space="preserve"> 911
Se determinaron  los temas propuestos para integrar la capacitación a los analistas de riesgo del mecanismo, siendo los siguientes: Formar al personal sobre teoría de género y la situación diferenciada por género que viven las mujeres, las personas periodistas y defensoras de Derechos Humanos y formar al personal sobre técnicas de entrevista con perspectiva de género. Se planteó en coordinación con organizaciones de la sociedad civil que tienen por objeto el ejercicio de la libertad de expresión y el periodismo, para lo cual se plantearon las siguientes líneas de acción: Planificación del caso, orientación sobre búsqueda de información, e identificación de las condiciones laborales en las que las mujeres periodistas realizan su labor.  </t>
    </r>
  </si>
  <si>
    <t>2.28</t>
  </si>
  <si>
    <t>UR: 914</t>
  </si>
  <si>
    <t>0.11</t>
  </si>
  <si>
    <t>10.69</t>
  </si>
  <si>
    <t>UR: 911</t>
  </si>
  <si>
    <t>30.70</t>
  </si>
  <si>
    <t>28.60</t>
  </si>
  <si>
    <t>914</t>
  </si>
  <si>
    <t>Porcentaje de acciones realizadas en materia de Trata de Personas.</t>
  </si>
  <si>
    <t>51.40</t>
  </si>
  <si>
    <t>18.60</t>
  </si>
  <si>
    <t>Porcentaje de casos registrados en el Banco Nacional de Datos e Información sobre Casos de Violencia contra las Mujeres (BANAVIM)</t>
  </si>
  <si>
    <t>47.60</t>
  </si>
  <si>
    <t xml:space="preserve">Porcentaje de servidores públicos capacitados y sensibilizados en el Banco Nacional de Datos e Información sobre Casos de Violencia contra las Mujeres (BANAVIM), encargados de Prevenir, Atender, Sancionar y Erradicar la Violencia contra las Mujeres en los tres niveles de gobierno. </t>
  </si>
  <si>
    <t>39.90</t>
  </si>
  <si>
    <t>17.10</t>
  </si>
  <si>
    <t>Porcentaje de acciones para el fortalecimiento del Banco Nacional de Datos e Información sobre Casos de Violencia contra las Mujeres (BANAVIM)</t>
  </si>
  <si>
    <t>N/A</t>
  </si>
  <si>
    <t>911</t>
  </si>
  <si>
    <t xml:space="preserve">Realización de un estudio relativo a las condiciones laborales en las que las mujeres periodistas ejercen el derecho  a la libertad de expresión </t>
  </si>
  <si>
    <t>Porcentaje de Analistas de Riesgo del Mecanismo de Protección capacitados en temas de género</t>
  </si>
  <si>
    <t xml:space="preserve"> El Mecanismo de Protección tiene por objeto salvaguardar la vida, integridad, libertad y seguridad de las personas defensoras de Derechos Humanos y Periodistas que se encuentren en riesgo como consecuencia de la defensa y promoción de los derechos humanos y del ejercicio de la libertad de expresión. En tal virtud, actualmente el personal del Mecanismo requiere actualizar las herramientas y formación con las que cuenta para brindar atención de calidad con perspectiva de género y realizar evaluaciones  de riesgo que reflejen la comprensión de aquellas causas que ponen a las mujeres en un riesgo diferenciado respecto de los hombres de sufrir agresiones físicas y psicológicas, y para sensibilizarlos sobre lo que cualitativa y cuantitativamente las personas expertas han demostrado en torno a las desigualdades de género y el impacto que tienen hacia un sexo y el otro. Estos conocimientos en materia de género sumados al de técnicas de entrevistas, que se proponen desarrollar para los analistas de riesgo del Mecanismo de protección con los recursos de la partida transversal, permitirán que se brinde una atención de calidad y especializada para las  personas Defensoras de Derechos Humanos y Periodistas que se encuentran  en alguna situación de riesgo por agresión o amenazas, y que  tienen alguna alteración en la integridad física y/o psicológica. Para el caso de las condiciones laborales de las mujeres periodistas, en coordinación con organizaciones de la sociedad civil que tienen por objeto el ejercicio de la libertad de expresión y el periodismo, se efectuará un estudio que analice y exponga las condiciones laborales derivadas de su labor, para lo cual se establecieron las siguientes líneas de acción: Planificación del caso, orientación sobre búsqueda de información e Identificación de las condiciones laborales en las que las mujeres periodistas realizan su labor.  Las mujeres han sufrido desventajas sociales y económicas, debido a la posición de estas en relación a los hombres, y en consecuencia un desigual acceso a la participación, al control, a la distribución de recursos y servicios; y en general, a los beneficios del desarrollo para llevar su vida en igualdad de oportunidades.  Inadecuada coordinación y cooperación entre las autoridades de los tres órdenes de gobierno y organismos de defensa de los Derechos Humanos para salvaguardar la integridad física y el ejercicio efectivo de los derechos humanos de las personas.  </t>
  </si>
  <si>
    <t>20</t>
  </si>
  <si>
    <t>5</t>
  </si>
  <si>
    <t>(Dirección General de Estrategias para la Atención de Derechos Humanos)</t>
  </si>
  <si>
    <t>(Unidad para la Defensa de los Derechos Humanos)</t>
  </si>
  <si>
    <t>12.9</t>
  </si>
  <si>
    <t>Programa de Derechos Humanos</t>
  </si>
  <si>
    <t>P022</t>
  </si>
  <si>
    <r>
      <t>Acciones de mejora para el siguiente periodo
UR:</t>
    </r>
    <r>
      <rPr>
        <sz val="10"/>
        <rFont val="Soberana Sans"/>
        <family val="2"/>
      </rPr>
      <t xml:space="preserve"> 514
Sin información</t>
    </r>
  </si>
  <si>
    <r>
      <t>Justificación de diferencia de avances con respecto a las metas programadas
UR:</t>
    </r>
    <r>
      <rPr>
        <sz val="10"/>
        <rFont val="Soberana Sans"/>
        <family val="2"/>
      </rPr>
      <t xml:space="preserve"> 514
No se presentan diferencias de avances por ser un indicador con periodicidad anual.</t>
    </r>
  </si>
  <si>
    <r>
      <t>Acciones realizadas en el periodo
UR:</t>
    </r>
    <r>
      <rPr>
        <sz val="10"/>
        <rFont val="Soberana Sans"/>
        <family val="2"/>
      </rPr>
      <t xml:space="preserve"> 514
Conformación de un Comité organizador para la realización de un Foro Internacional mediante el cual se pretende prevenir los factores de riesgo y erradicar de la Violencia contra las Mujeres y grupos vulnerables.  Se elaboró una propuesta de programa, el cual se encuentra en revisión por parte del comité organizador, con la finalidad de enriquecerlo y aprobarlo. Se busca conocer las contribuciones de la academia en las políticas públicas de prevención y erradicación de violencia contra las mujeres.  </t>
    </r>
  </si>
  <si>
    <t>1.52</t>
  </si>
  <si>
    <t>UR: 514</t>
  </si>
  <si>
    <t>514</t>
  </si>
  <si>
    <t>Porcentaje de Instituciones gubernamentales asistentes que contribuyen en la elaboración de una agenda para la atención de factores de riesgo y grupos sociales de mujeres en situación de vulnerabilidad</t>
  </si>
  <si>
    <t>Porcentaje de Organizaciones de la Sociedad Civil asistentes que contribuyen en la elaboración de una agenda para la atención de factores de riesgo y grupos sociales de mujeres en situación de vulnerabilidad</t>
  </si>
  <si>
    <t>Porcentaje de instituciones académicas asistentes que contribuyen en la elaboración de una agenda para la atención de factores de riesgo y grupos sociales de mujeres en situación de vulnerabilidad.</t>
  </si>
  <si>
    <t xml:space="preserve"> A nivel nacional, la Encuesta Nacional sobre la Dinámica de las Relaciones en los Hogares 2011 (ENDIREH 2011), indica que un 27.336% han tenido incidencias de violencia a lo largo de su vida (psicológica 84.256%, 44.185 económica, 17.942 % física, 8.566 sexual y 1.249 de diversa índole). La violencia contra las mujeres es una problemática que se ha venido reproduciendo a lo largo de los años y combatirla no ha sido sencillo debido al sistema patriarcal que aún perdura.  En México Organizaciones de la Sociedad Civil (OSC´s) han venido realizando y aportando en diversos proyectos y programas de manera conjunta con instancias gubernamentales para atender y prevenir la violencia contra las mujeres dando buenos resultados; es por ello que se considera de suma importancia  realizar un  Foro Internacional para conocer las contribuciones de la academia en las políticas públicas de prevención y erradicación de violencia de género y grupos vulnerables mediante la reducción de los factores de riesgo y estas puedan ser replicadas en otras regiones del país. </t>
  </si>
  <si>
    <t>150</t>
  </si>
  <si>
    <t>(Dirección General de Participación Ciudadana para la Prevención Social de la Violencia y la Delincuencia)</t>
  </si>
  <si>
    <t>1.5</t>
  </si>
  <si>
    <t>Fomento de la cultura de la participación ciudadana en la prevención del delito</t>
  </si>
  <si>
    <t>P023</t>
  </si>
  <si>
    <r>
      <t>Acciones de mejora para el siguiente periodo
UR:</t>
    </r>
    <r>
      <rPr>
        <sz val="10"/>
        <rFont val="Soberana Sans"/>
        <family val="2"/>
      </rPr>
      <t xml:space="preserve"> EZQ
No se tienen acciones de mejora.</t>
    </r>
  </si>
  <si>
    <r>
      <t>Justificación de diferencia de avances con respecto a las metas programadas
UR:</t>
    </r>
    <r>
      <rPr>
        <sz val="10"/>
        <rFont val="Soberana Sans"/>
        <family val="2"/>
      </rPr>
      <t xml:space="preserve"> EZQ
No se presentan diferencias para este indicador debido a que es de periodicidad anual.</t>
    </r>
  </si>
  <si>
    <r>
      <t>Acciones realizadas en el periodo
UR:</t>
    </r>
    <r>
      <rPr>
        <sz val="10"/>
        <rFont val="Soberana Sans"/>
        <family val="2"/>
      </rPr>
      <t xml:space="preserve"> EZQ
En el primer trimestre de 2018, se realizaron las siguientes acciones correspondientes al indicador Porcentaje de avance en las acciones de la campaña de difusión que contribuye al cambio cultural en favor de la Igualdad y la No Discriminación: elaboración del racional creativo, presentación del programa de trabajo para la elaboración de guiones y materiales gráficos, presentación del programa de trabajo para la producción y edición de la campaña autorizada. </t>
    </r>
  </si>
  <si>
    <t>10.0</t>
  </si>
  <si>
    <t>UR: EZQ</t>
  </si>
  <si>
    <t>EZQ</t>
  </si>
  <si>
    <t xml:space="preserve">Porcentaje de avance en las acciones de la campaña de difusión que contribuye al cambio cultural en favor de la Igualdad y la No Discriminación </t>
  </si>
  <si>
    <t xml:space="preserve"> EZQ- Consejo Nacional para Prevenir la Discriminación </t>
  </si>
  <si>
    <t xml:space="preserve"> Existe en México conductas discriminatorias, estigmatizantes y prejuicios que afecta el ejercicio pleno de los derechos de las personas  </t>
  </si>
  <si>
    <t>(Consejo Nacional para Prevenir la Discriminación)</t>
  </si>
  <si>
    <t>Promover la Protección de los Derechos Humanos y Prevenir la Discriminación</t>
  </si>
  <si>
    <t>P024</t>
  </si>
  <si>
    <r>
      <t>Acciones de mejora para el siguiente periodo
UR:</t>
    </r>
    <r>
      <rPr>
        <sz val="10"/>
        <rFont val="Soberana Sans"/>
        <family val="2"/>
      </rPr>
      <t xml:space="preserve"> 211
Sin información</t>
    </r>
  </si>
  <si>
    <r>
      <t>Justificación de diferencia de avances con respecto a las metas programadas
UR:</t>
    </r>
    <r>
      <rPr>
        <sz val="10"/>
        <rFont val="Soberana Sans"/>
        <family val="2"/>
      </rPr>
      <t xml:space="preserve"> 211
Sin información</t>
    </r>
  </si>
  <si>
    <r>
      <t>Acciones realizadas en el periodo
UR:</t>
    </r>
    <r>
      <rPr>
        <sz val="10"/>
        <rFont val="Soberana Sans"/>
        <family val="2"/>
      </rPr>
      <t xml:space="preserve"> 211
Del 1 de enero al 31 de marzo de 2018, la red consular de México atendió un total de 1,761 casos de protección consular dentro del subprograma de Igualdad de Género de los cuales 1,650 fueron en Estados Unidos y 111 en otros países, divididos de la siguiente forma:  - Número de apoyos a mujeres, niñas, niños y adultos mayores en situación de maltrato: 116 Hombres,  336 Mujeres,  12 Niñas y 14 Niños. Lo que da un total de 478 casos atendidos.                                                                                                                                  - Número de personas mexicanas apoyadas y repatriadas en situación vulnerable: 406 Hombres, 76 Mujeres, 14 Niñas y 14 Niños. Lo que da un total de 510 casos atendidos.                                                                                                                                                                                                                                                                                                                                                                                    - Número de mexicanas atendidas y apoyadas, privadas de su libertad: 549  En lo que respecta al subprograma Protección consular y asistencia a las personas mexicanas víctimas de trata de personas en el exterior, entre el 1 de enero y el 31 de marzo de 2018 fueron atendidos un total de 224 casos, distribuidos de la siguiente manera:  - Número de personas mexicanas apoyadas, víctimas de trata de personas: 37 Hombres, 21 Mujeres, 65 Niñas y 101 Niños. Lo que da un total de 224 casos atendidos.        </t>
    </r>
  </si>
  <si>
    <t>10.96</t>
  </si>
  <si>
    <t>12.0</t>
  </si>
  <si>
    <t>UR: 211</t>
  </si>
  <si>
    <t>28.00</t>
  </si>
  <si>
    <t>800.00</t>
  </si>
  <si>
    <t>211</t>
  </si>
  <si>
    <t>Casos de personas mexicanas en el exterior, víctimas de trata de personas atendidas en el subprograma Igualdad de Género.</t>
  </si>
  <si>
    <t>26.00</t>
  </si>
  <si>
    <t>2,100.00</t>
  </si>
  <si>
    <t>Casos de protección consular de mexicanas en reclusión en el extranjero, atendidos en el subrograma Igualdad de Género.</t>
  </si>
  <si>
    <t>34.00</t>
  </si>
  <si>
    <t>1,500.00</t>
  </si>
  <si>
    <t>Casos de personas mexicanas en situaciones de vulnerabilidad, atendidas para su repatriación a México en el subprograma Igualdad de Género.</t>
  </si>
  <si>
    <t>22.00</t>
  </si>
  <si>
    <t>2,200.00</t>
  </si>
  <si>
    <t>Casos de mujeres, niñas, niños y adultos mayores mexicanos en el exterior, en situación de maltrato, atendidos en el subprograma Igualdad de Género.</t>
  </si>
  <si>
    <t xml:space="preserve"> Secretaria de Relaciones Exteriores </t>
  </si>
  <si>
    <t xml:space="preserve"> La población objetivo a la que está dirigida la presente acción se encuentra definida dentro de los siguientes grupos:   Las mujeres, niñas, niños, adolescentes, adultos mayores y excepcionalmente a hombres mexicanos, que sean víctimas de maltrato debido a violencia intrafamiliar, abandono, abuso físico o psicológico, es decir, aquellas personas que por medio de la violencia física o moral, engaño o abuso de poder, hayan sido sometidas a explotación sexual, trabajos o servicios forzados, esclavitud o prácticas análogas a la esclavitud, servidumbre, o a la extirpación de un órgano, tejido o sus componentes.   Las mexicanas que se encuentren en situación de vulnerabilidad o de extrema emergencia, mujeres embarazadas, con infantes, lesionadas , enfermas, ancianas, indígenas, trabajadoras agrícolas del PTAT que anticipadamente requieran ser repatriadas; así como aquellas que se encuentren en situación de insolvencia económica temporal.   Mujeres mexicanas privadas de su libertad en el extranjero.   </t>
  </si>
  <si>
    <t>(Dirección General de Protección a Mexicanos en el Exterior)</t>
  </si>
  <si>
    <t>Atención, protección, servicios y asistencia consulares</t>
  </si>
  <si>
    <t>E002</t>
  </si>
  <si>
    <t>Relaciones Exteriores</t>
  </si>
  <si>
    <r>
      <t>Acciones de mejora para el siguiente periodo
UR:</t>
    </r>
    <r>
      <rPr>
        <sz val="10"/>
        <rFont val="Soberana Sans"/>
        <family val="2"/>
      </rPr>
      <t xml:space="preserve"> 610
Sin información</t>
    </r>
  </si>
  <si>
    <r>
      <t>Justificación de diferencia de avances con respecto a las metas programadas
UR:</t>
    </r>
    <r>
      <rPr>
        <sz val="10"/>
        <rFont val="Soberana Sans"/>
        <family val="2"/>
      </rPr>
      <t xml:space="preserve"> 610
Sin información</t>
    </r>
  </si>
  <si>
    <r>
      <t>Acciones realizadas en el periodo
UR:</t>
    </r>
    <r>
      <rPr>
        <sz val="10"/>
        <rFont val="Soberana Sans"/>
        <family val="2"/>
      </rPr>
      <t xml:space="preserve"> 610
Con relación a la certificación de la Secretaría en la Norma Mexicana NMX-R-025-SCFI-2015 en Igualdad Laboral y no Discriminación; se realizaron reuniones para la conformación del Grupo Técnico de seguimiento, así como con representantes de la organización Eurosocial, y se llevaron a cabo pláticas informativas con el personal de la Subsecretaría de Asuntos Multilaterales y Derechos Humanos sobre violencia laboral y con personas de servicio social sobre Cero Tolerancia Contra la Violencia en el Espacio Laboral; adicionalmente se firmó del Convenio de Colaboración entre la Secretaría de Relaciones Exteriores y el Consejo Nacional para Prevenir la Discriminación.  Se participó conjuntamente con PROMéxico impartiendo el Taller: Comunidad Mujeres Empresarias de la Alianza del Pacífico y con la Cámara de Comercio México Colombia se expuso la presentación Éxito de tu empresa con buenas prácticas.  En conmemoración del Día Internacional de la Mujer, se realizó el Foro ?Mujeres y el Entorno Laboral?, donde se presentó la declaración de la Política de Igualdad Laboral y No Discriminación y el Pronunciamiento Cero tolerancia a conductas de hostigamiento y acoso sexual.  Se revisaron contenidos de: Ley del Servicio Exterior Mexicano, realizando propuestas para incorporar la perspectiva de género y del Curso en línea sobre Sensibilización en perspectiva de género, en su Actualización 2018, y del Foro Virtual ?Igualdad de Género en el #México Global? que imparte el Instituto Matías Romero.  Se registraron las acciones realizadas en materia de igualdad y no discriminación del PROIGUALDAD-SRE, que se concentran en 150 informes provenientes de 57 embajadas, 52 consulados, 1 oficina de enlace, 24 delegaciones regionales y 1 metropolitana y 16 unidades responsables.  Se realizó el Curso de Hostigamiento y Acoso Sexual en el Espacio Laboral y el Taller Las Mujeres en el espacio laboral, donde se capacitó un total de 99 personas (69 mujeres y 30 hombres).  </t>
    </r>
  </si>
  <si>
    <t>0.13</t>
  </si>
  <si>
    <t>3.99</t>
  </si>
  <si>
    <t>UR: 610</t>
  </si>
  <si>
    <t>4.0</t>
  </si>
  <si>
    <t>16.00</t>
  </si>
  <si>
    <t>17.00</t>
  </si>
  <si>
    <t>600.00</t>
  </si>
  <si>
    <t>610</t>
  </si>
  <si>
    <t>Porcentaje de servidoras/es públicos beneficiados con acciones de sensibilización y capacitación para la incorporación de la perspectiva de igualdad de género en la Dependencia.</t>
  </si>
  <si>
    <t>30.00</t>
  </si>
  <si>
    <t>Porcentaje de acciones instrumentadas para la incorporación de la perspectiva de igualdad de género en la Dependencia.</t>
  </si>
  <si>
    <t xml:space="preserve"> Los procesos de transversalización e institucionalización de la perspectiva de igualdad de género se han incorporado de una forma lenta, tanto en las políticas públicas como en la cultura institucional de la Secretaría, lo que dificulta la coordinación e implementación de acciones que contribuyan al logro de la política de igualdad sustantiva. </t>
  </si>
  <si>
    <t>240</t>
  </si>
  <si>
    <t>360</t>
  </si>
  <si>
    <t>(Dirección General del Servicio Exterior y de Recursos Humanos)</t>
  </si>
  <si>
    <t>Actividades de apoyo administrativo</t>
  </si>
  <si>
    <t>M001</t>
  </si>
  <si>
    <r>
      <t>Acciones de mejora para el siguiente periodo
UR:</t>
    </r>
    <r>
      <rPr>
        <sz val="10"/>
        <rFont val="Soberana Sans"/>
        <family val="2"/>
      </rPr>
      <t xml:space="preserve"> 812
SE continuara realizando acciones afirmativas para seguir dando cumplimiento con las obligaciones de México en materia de género.</t>
    </r>
  </si>
  <si>
    <r>
      <t>Justificación de diferencia de avances con respecto a las metas programadas
UR:</t>
    </r>
    <r>
      <rPr>
        <sz val="10"/>
        <rFont val="Soberana Sans"/>
        <family val="2"/>
      </rPr>
      <t xml:space="preserve"> 812
La meta se cumplió satisfactoriamente en los tiempos establecidos.</t>
    </r>
  </si>
  <si>
    <r>
      <t>Acciones realizadas en el periodo
UR:</t>
    </r>
    <r>
      <rPr>
        <sz val="10"/>
        <rFont val="Soberana Sans"/>
        <family val="2"/>
      </rPr>
      <t xml:space="preserve"> 812
El Estado mexicano continúa posicionándose como un actor relevante en favor de la agenda de igualdad y  consolidado su liderazgo regional, especialmente en temas críticos de las prioridades nacionales como: estadísticas con perspectiva de género; discriminación múltiple e interseccional y salud sexual y derechos reproductivos.  Matyor descripción en el anexo A</t>
    </r>
  </si>
  <si>
    <t>0.22</t>
  </si>
  <si>
    <t>0.26</t>
  </si>
  <si>
    <t>1.0</t>
  </si>
  <si>
    <t>UR: 812</t>
  </si>
  <si>
    <t>41.66</t>
  </si>
  <si>
    <t>812</t>
  </si>
  <si>
    <t>Porcentaje de iniciativas, posiciones gubernamentales y acciones afirmativas en materia de derechos humanos de las mujeres e igualdad de género</t>
  </si>
  <si>
    <t>43.00</t>
  </si>
  <si>
    <t>50.00</t>
  </si>
  <si>
    <t>Porcentaje de acciones de promoción, coordinación, armonización y cumplimiento de las obligaciones internacionales en materia de derechos humanos de las mujeres e igualdad de género</t>
  </si>
  <si>
    <t xml:space="preserve"> La desigualdad y la brecha de género  </t>
  </si>
  <si>
    <t>(Dirección General de Derechos Humanos y Democracia)</t>
  </si>
  <si>
    <t>Promoción y defensa de los intereses de México en el ámbito multilateral</t>
  </si>
  <si>
    <t>P005</t>
  </si>
  <si>
    <r>
      <t>Acciones de mejora para el siguiente periodo
UR:</t>
    </r>
    <r>
      <rPr>
        <sz val="10"/>
        <rFont val="Soberana Sans"/>
        <family val="2"/>
      </rPr>
      <t xml:space="preserve"> 711
Se llevará a cabo el cumplimiento de las mestas programadas para el siguiente trimestre. </t>
    </r>
  </si>
  <si>
    <r>
      <t>Justificación de diferencia de avances con respecto a las metas programadas
UR:</t>
    </r>
    <r>
      <rPr>
        <sz val="10"/>
        <rFont val="Soberana Sans"/>
        <family val="2"/>
      </rPr>
      <t xml:space="preserve"> 711
Se cumplieron las metas de la acción 157 y de la acción 160 se superaron las metas.</t>
    </r>
  </si>
  <si>
    <r>
      <t>Acciones realizadas en el periodo
UR:</t>
    </r>
    <r>
      <rPr>
        <sz val="10"/>
        <rFont val="Soberana Sans"/>
        <family val="2"/>
      </rPr>
      <t xml:space="preserve"> 711
Acción 160. Se llevó a cabo el Taller Técnicas de contención emocionales antes y durante el proceso de denuncia, el cual permitió brindar a la Red de Personas Consejeras de Oficinas Centrales y sector hacendario, herramientas específicas para la realización de entrevistas, primeros auxilios psicológicos, y técnicas para contención emocional. El Taller Técnicas Legales para Quejas Contra Hostigamiento y Acoso Sexuales el cual permitió brindar las herramientas teóricas y prácticas de carácter legal para cumplir, con perspectiva de género y derechos humanos. Y finalmente, se llevaron a cabo 4 funciones de cine debate en materia de igualdad de género y prevención, se contó con la participación de ponentes especialistas. Se contó con la participación de 222 funcionarias y funcionarios públicos (145 mujeres y 77 hombres), superándose en un 48% las metas establecidas para este trimestre.     Acción 157. Se llevó a cabo la Jornada de Trabajo de la Red de Enlaces de Género, la cual permitió realizar una revisión de las metas nacionales e internacionales en materia de igualdad y establecer el mapa ruta de las estrategias a seguir para el fortalecimiento del proceso de institucionalización de la perspectiva de género en la Dependencia y sector hacendario. Así como la Jornada de Trabajo con Consejeras y Consejeros de Hostigamiento y Acoso Sexual, la cual permitió brindar elementos legales y recomendaciones a considerar en una queja contra el hostigamiento y acoso sexual; y los aspectos específicos para la implementación del Protocolo para la prevención, atención y sanción del hostigamiento sexual y acoso sexual, avances y restos para el sector hacendario. Finalmente, se llevó a cabo la Inauguración de la Exposición Fotográfica Mujeres mexicanas construyendo historia. Se superó la meta en un 3% toda vez que la meta programada fue de 300 personas, y al término de este trimestre se contó con una participación de 308 personas. </t>
    </r>
  </si>
  <si>
    <t>3.98</t>
  </si>
  <si>
    <t>UR: 711</t>
  </si>
  <si>
    <t>300.00</t>
  </si>
  <si>
    <t>711</t>
  </si>
  <si>
    <t>Porcentaje de mujeres y hombres que conocen las acciones de difusión en materia de igualdad de género y no violencia</t>
  </si>
  <si>
    <t>1,000.00</t>
  </si>
  <si>
    <t>Porcentaje de mujeres y hombres a las que se dirigen las acciones que dan cumplimiento al Programa de Igualdad de la Dependencia</t>
  </si>
  <si>
    <t>Porcentaje de mujeres y hombres (hijas e hijos del personal de la SHCP) que participan en las actividades de sensibilización en género y prevención de la violencia del Programa Golondrinos</t>
  </si>
  <si>
    <t>63.00</t>
  </si>
  <si>
    <t>60.00</t>
  </si>
  <si>
    <t>500.00</t>
  </si>
  <si>
    <t>Porcentaje de mujeres y hombres que participan en los eventos, foros y jornadas que favorecen la perspectiva de género en la Dependencia</t>
  </si>
  <si>
    <t>32.00</t>
  </si>
  <si>
    <t>21.00</t>
  </si>
  <si>
    <t>700.00</t>
  </si>
  <si>
    <t xml:space="preserve">Porcentaje de mujeres y hombres capacitadas que finalizan los cursos y talleres de la Estrategia de Capacitación en Género </t>
  </si>
  <si>
    <t xml:space="preserve"> Secretaria de Hacienda y Crédito Público </t>
  </si>
  <si>
    <t xml:space="preserve"> La Unidad de Igualdad de Género, de acuerdo a sus atribuciones referidas en el artículo 69-D, fracciones I a XII, del Reglamento Interior de la Secretaría de Hacienda y Crédito Público, y en seguimiento a las metas y resultados de las acciones ejecutadas para incorporar la perspectiva y transversalidad de género, descritos en el apartado realizará acciones para la promoción institucional de la perspectiva y transversalidad de género en la cultura organizacional y quehacer institucional de la SHCP. </t>
  </si>
  <si>
    <t>2486</t>
  </si>
  <si>
    <t>2782</t>
  </si>
  <si>
    <t>(Dirección General de Recursos Humanos)</t>
  </si>
  <si>
    <t>Hacienda y Crédito Público</t>
  </si>
  <si>
    <t>6</t>
  </si>
  <si>
    <r>
      <t>Acciones de mejora para el siguiente periodo
UR:</t>
    </r>
    <r>
      <rPr>
        <sz val="10"/>
        <rFont val="Soberana Sans"/>
        <family val="2"/>
      </rPr>
      <t xml:space="preserve"> 139
Ninguna.
</t>
    </r>
    <r>
      <rPr>
        <b/>
        <sz val="10"/>
        <rFont val="Soberana Sans"/>
        <family val="2"/>
      </rPr>
      <t>UR:</t>
    </r>
    <r>
      <rPr>
        <sz val="10"/>
        <rFont val="Soberana Sans"/>
        <family val="2"/>
      </rPr>
      <t xml:space="preserve"> 111
Ninguna
</t>
    </r>
    <r>
      <rPr>
        <b/>
        <sz val="10"/>
        <rFont val="Soberana Sans"/>
        <family val="2"/>
      </rPr>
      <t>UR:</t>
    </r>
    <r>
      <rPr>
        <sz val="10"/>
        <rFont val="Soberana Sans"/>
        <family val="2"/>
      </rPr>
      <t xml:space="preserve"> 115
Ninguna.
</t>
    </r>
    <r>
      <rPr>
        <b/>
        <sz val="10"/>
        <rFont val="Soberana Sans"/>
        <family val="2"/>
      </rPr>
      <t>UR:</t>
    </r>
    <r>
      <rPr>
        <sz val="10"/>
        <rFont val="Soberana Sans"/>
        <family val="2"/>
      </rPr>
      <t xml:space="preserve"> 138
Ninguna
</t>
    </r>
    <r>
      <rPr>
        <b/>
        <sz val="10"/>
        <rFont val="Soberana Sans"/>
        <family val="2"/>
      </rPr>
      <t>UR:</t>
    </r>
    <r>
      <rPr>
        <sz val="10"/>
        <rFont val="Soberana Sans"/>
        <family val="2"/>
      </rPr>
      <t xml:space="preserve"> 116
Ninguna</t>
    </r>
  </si>
  <si>
    <r>
      <t>Justificación de diferencia de avances con respecto a las metas programadas
UR:</t>
    </r>
    <r>
      <rPr>
        <sz val="10"/>
        <rFont val="Soberana Sans"/>
        <family val="2"/>
      </rPr>
      <t xml:space="preserve"> 139
Ninguna, debido a que se cumplieron las metas programadas para el primer trimestre.
</t>
    </r>
    <r>
      <rPr>
        <b/>
        <sz val="10"/>
        <rFont val="Soberana Sans"/>
        <family val="2"/>
      </rPr>
      <t>UR:</t>
    </r>
    <r>
      <rPr>
        <sz val="10"/>
        <rFont val="Soberana Sans"/>
        <family val="2"/>
      </rPr>
      <t xml:space="preserve"> 111
Ninguna, en virtud de que se cumplió con la meta establecida para el 1/er. trimestre
</t>
    </r>
    <r>
      <rPr>
        <b/>
        <sz val="10"/>
        <rFont val="Soberana Sans"/>
        <family val="2"/>
      </rPr>
      <t>UR:</t>
    </r>
    <r>
      <rPr>
        <sz val="10"/>
        <rFont val="Soberana Sans"/>
        <family val="2"/>
      </rPr>
      <t xml:space="preserve"> 115
Ninguna, en virtud de que se cumplieron con las metas establecidas para el primer trimestre.
</t>
    </r>
    <r>
      <rPr>
        <b/>
        <sz val="10"/>
        <rFont val="Soberana Sans"/>
        <family val="2"/>
      </rPr>
      <t>UR:</t>
    </r>
    <r>
      <rPr>
        <sz val="10"/>
        <rFont val="Soberana Sans"/>
        <family val="2"/>
      </rPr>
      <t xml:space="preserve"> 138
Ninguna, en virtud que se cumplió la meta programada para el primer trimestre.
</t>
    </r>
    <r>
      <rPr>
        <b/>
        <sz val="10"/>
        <rFont val="Soberana Sans"/>
        <family val="2"/>
      </rPr>
      <t>UR:</t>
    </r>
    <r>
      <rPr>
        <sz val="10"/>
        <rFont val="Soberana Sans"/>
        <family val="2"/>
      </rPr>
      <t xml:space="preserve"> 116
Ninguna, debido a que se cumplió con la meta establecida programada para el primer trimestre</t>
    </r>
  </si>
  <si>
    <r>
      <t>Acciones realizadas en el periodo
UR:</t>
    </r>
    <r>
      <rPr>
        <sz val="10"/>
        <rFont val="Soberana Sans"/>
        <family val="2"/>
      </rPr>
      <t xml:space="preserve"> 139
Se realizaron las actividades administrativas para la contratación y programación de los servicios de los siguientes talleres.Taller de masculinidades hombres por la igualdad de género, Seminario-taller en género, Talleres de sensibilización de género, Talleres para la prevención de la violencia de género, Talleres de conciliación de la vida familiar y laboral, Curso para prevenir el Hostigamiento y Acoso Sexual.
</t>
    </r>
    <r>
      <rPr>
        <b/>
        <sz val="10"/>
        <rFont val="Soberana Sans"/>
        <family val="2"/>
      </rPr>
      <t>UR:</t>
    </r>
    <r>
      <rPr>
        <sz val="10"/>
        <rFont val="Soberana Sans"/>
        <family val="2"/>
      </rPr>
      <t xml:space="preserve"> 111
Durante el 1/er. trimestre se elaboraron los proyectos y presupuestos a nivel concepto conforme a lo programado del trimestre, considerando las adecuaciones de alojamientos para mujeres del Cuartel General de la 6/a. Bgda. de Pol. Mil. (Puebla, Pue.); 5/o. y  6/o. Btns. Pol. Mil. (Santa Lucía, Edo. Méx.); 8/o. y 9/o. Btns. Pol. Mil. (San Miguel de los Jagüeyes, Edo. Méx.), 10/o. y 11/o. Btns. Pol. Mil. (Apodaca, N.L.) y 31/o. Btn. Pol. Mil. (San Pedro de las Colonias, Coah.), 2/o., 4/o., 7/o. y 8/o. Rgtos. Art. (Campo Mil. No. 1-A, Cd. Méx.); 3/er. Rgto. Art. (El Sabino, Chis.); 6/o. Rgto. Art. (Ixcotel, Oax.) y 9/o. Rgto. Art. (Cuernavaca, Mor.), 5/o. B.I.C. (Cerro Azul, Ver.) y 6/o. B.I.C. (Chilpancingo, Gro.), Construcción de un Centro de capacitación de Derechos Humanos y genero (Lomas de Sotelo, Cd. Méx.), así como la Adquisición de un servidor y equipamiento para que diversas áreas de la S-1 (R.H.) E.M.D.N., registren actividades con perspectiva de género.
</t>
    </r>
    <r>
      <rPr>
        <b/>
        <sz val="10"/>
        <rFont val="Soberana Sans"/>
        <family val="2"/>
      </rPr>
      <t>UR:</t>
    </r>
    <r>
      <rPr>
        <sz val="10"/>
        <rFont val="Soberana Sans"/>
        <family val="2"/>
      </rPr>
      <t xml:space="preserve"> 115
En el primer trimestre se realizaron los tramites administrativos de los procedimientos de contratación de los siguientes diplomados: Diplomado La enseñanza-aprendizaje con perspectiva de género en el curso básico de formación militar, Diplomado La enseñanza-aprendizaje con perspectiva de género en los planteles de educación militar,Diplomado en perspectiva de género,Diplomado en políticas públicas, planeación y presupuestación con perspectiva de género, Diplomado en transversalidad de perspectiva de género, Taller de sensibilización en género y prevención de la violencia de género, Diplomado en derechos humanos e igualdad de género.
</t>
    </r>
    <r>
      <rPr>
        <b/>
        <sz val="10"/>
        <rFont val="Soberana Sans"/>
        <family val="2"/>
      </rPr>
      <t>UR:</t>
    </r>
    <r>
      <rPr>
        <sz val="10"/>
        <rFont val="Soberana Sans"/>
        <family val="2"/>
      </rPr>
      <t xml:space="preserve"> 138
En el primer trimestre se realizaron los tramites administrativos para la contratación de los servicios y diseño de la campaña de difusión interna.
</t>
    </r>
    <r>
      <rPr>
        <b/>
        <sz val="10"/>
        <rFont val="Soberana Sans"/>
        <family val="2"/>
      </rPr>
      <t>UR:</t>
    </r>
    <r>
      <rPr>
        <sz val="10"/>
        <rFont val="Soberana Sans"/>
        <family val="2"/>
      </rPr>
      <t xml:space="preserve"> 116
Durante el primer trimestre se realizaron los tramites administrativos para la contratación de servicios de los siguientes:Diplomado internacional Especialista de intervención con agresores por violencia de género, Diplomado: La prevención de la violencia en mujeres con perspectiva de género, Diplomado presencial en género, sexualidad y derecho.</t>
    </r>
  </si>
  <si>
    <t>19.51</t>
  </si>
  <si>
    <t>UR: 139</t>
  </si>
  <si>
    <t>7.1</t>
  </si>
  <si>
    <t>UR: 138</t>
  </si>
  <si>
    <t>0.12</t>
  </si>
  <si>
    <t>UR: 116</t>
  </si>
  <si>
    <t>3.35</t>
  </si>
  <si>
    <t>UR: 115</t>
  </si>
  <si>
    <t>63.88</t>
  </si>
  <si>
    <t>UR: 111</t>
  </si>
  <si>
    <t>77.91</t>
  </si>
  <si>
    <t>5.00</t>
  </si>
  <si>
    <t>139</t>
  </si>
  <si>
    <t>Porcentaje de avance en los cursos de capacitación en perspectiva de género.</t>
  </si>
  <si>
    <t>Porcentaje de avance en los talleres en perspectiva de género.</t>
  </si>
  <si>
    <t>138</t>
  </si>
  <si>
    <t>Porcentaje de avance en la difusión en materia de género.</t>
  </si>
  <si>
    <t>116</t>
  </si>
  <si>
    <t>Porcentaje de avance de los diplomados en perspectiva de género.</t>
  </si>
  <si>
    <t>115</t>
  </si>
  <si>
    <t>111</t>
  </si>
  <si>
    <t>Porcentaje de avance en la adquisición de equipo para instalaciones militares con perspectiva de género.</t>
  </si>
  <si>
    <t>Porcentaje de avance en la construcción, adecuación, remodelación y equipamiento  de instalaciones militares con perspectiva de género</t>
  </si>
  <si>
    <t xml:space="preserve"> Secretaria de Defensa Nacional </t>
  </si>
  <si>
    <t xml:space="preserve"> La Secretaría de la Defensa Nacional, como parte de la Administración Pública Federal, alineada con los ejes rectores del Plan Nacional de Desarrollo 2013-2018 y de la línea transversal de institucionalizar la perspectiva de género, debe de generar  condiciones que permitan fomentar la igualdad entre mujeres y hombres,  lo anterior, con el objetivo de contribuir a la toma de decisiones, que permitan disminuir y de ser posible erradicar las brechas de género que existen entre el personal militar  La Secretaría de la Defensa Nacional, como parte de la Administración Pública Federal, alineada con los ejes rectores del Plan Nacional de Desarrollo 2013-2018 y de la línea transversal de institucionalizar la perspectiva de género, debe de generar  condiciones que permitan fomentar la igualdad entre mujeres y hombres,  lo anterior, con el objetivo de contribuir a la toma de decisiones, que permitan disminuir y de ser posible erradicar las brechas de género que existen entre el personal militar. </t>
  </si>
  <si>
    <t>(Dirección General de Derechos Humanos)</t>
  </si>
  <si>
    <t>(Dirección General de Comunicación Social)</t>
  </si>
  <si>
    <t>(Dirección General de Sanidad)</t>
  </si>
  <si>
    <t>(Dirección General de Educación Militar y Rectoría de la Universidad del Ejército y Fuerza Aérea)</t>
  </si>
  <si>
    <t>(Jefatura del Estado Mayor de la Defensa Nacional)</t>
  </si>
  <si>
    <t>108.0</t>
  </si>
  <si>
    <t>Programa de igualdad entre mujeres y hombres SDN</t>
  </si>
  <si>
    <t>A900</t>
  </si>
  <si>
    <t>Defensa Nacional</t>
  </si>
  <si>
    <t>7</t>
  </si>
  <si>
    <r>
      <t>Acciones de mejora para el siguiente periodo
UR:</t>
    </r>
    <r>
      <rPr>
        <sz val="10"/>
        <rFont val="Soberana Sans"/>
        <family val="2"/>
      </rPr>
      <t xml:space="preserve"> 112
Se ha sensibilizado en el tema de la conciliación de la vida familiar con la laboral. </t>
    </r>
  </si>
  <si>
    <r>
      <t>Justificación de diferencia de avances con respecto a las metas programadas
UR:</t>
    </r>
    <r>
      <rPr>
        <sz val="10"/>
        <rFont val="Soberana Sans"/>
        <family val="2"/>
      </rPr>
      <t xml:space="preserve"> 112
Sin información</t>
    </r>
  </si>
  <si>
    <r>
      <t>Acciones realizadas en el periodo
UR:</t>
    </r>
    <r>
      <rPr>
        <sz val="10"/>
        <rFont val="Soberana Sans"/>
        <family val="2"/>
      </rPr>
      <t xml:space="preserve"> 112
Se llevaron a cabo talleres con perspectiva de género en las Oficinas Centrales de la Secretaría, con una participación de las y los Enlaces de Género de Oficinas Centrales, Órganos Descentralizados - Desconcentrados y Delegaciones Estatales. Participación de las y los Enlaces de Género de las Delegaciones Estatales en Talleres de Empoderamiento de la Mujer y Cine Debate con Perspectiva de Género. Se entregaron calendarios a nivel nacional a las y los enlaces de género de Oficinas Centrales, Órganos Descentralizados y Delegaciones Estatales, con una leyenda por mes sobre la igualdad, el respeto y la no violencia, además de una Jornada de Salud en donde se proporcionó a las funcionarias públicas el servicio de mastografías a través de una Unidad Móvil en Oficinas Centrales.  1.- En los meses de enero, febrero y marzo se difundieron 3 cápsulas para fomentar el buen trato.      2.- Se instaló un espacio para Asesorías Psicológicas en las oficinas de Cuauhtémoc, con la finalidad de generar un ambiente sano para el personal que lo solicita, dicha actividad de realiza en dos sesiones al mes.      En éste trimestre se está dando cumplimiento a las 71 acciones programadas, de las cuales 35 son de capacitación y 52 de difusión.      </t>
    </r>
  </si>
  <si>
    <t>0.94</t>
  </si>
  <si>
    <t>1.06</t>
  </si>
  <si>
    <t>4.41</t>
  </si>
  <si>
    <t>UR: 112</t>
  </si>
  <si>
    <t>4.68</t>
  </si>
  <si>
    <t>24.00</t>
  </si>
  <si>
    <t>112</t>
  </si>
  <si>
    <t>Porcentaje de acciones del programa de trabajo de la UIG instrumentadas para la transversalización e institucionalización de la perspectiva de género</t>
  </si>
  <si>
    <t xml:space="preserve"> Secretaria de Agricultura, Ganadería, Desarrollo Rural, Pesca y Alimentación </t>
  </si>
  <si>
    <t xml:space="preserve"> Dentro de la Secretaría se tienen que llevar a cabo acciones de capacitación en temas de sensibilización de género para visibilizar la brecha de desigualdad e incluir la perspectiva de género a fin de que las mujeres accedan a la toma de decisiones en puestos de altos mandos. Por otro lado y en seguimiento a las Campañas del Día Naranja y He For She de ONU Mujeres, se hace difusión entre las y los funcionarios públicos de Oficinas Centrales, Delegaciones y Órganos Sectorizados, invitándolos a que participen y apoyen éstas campañas para la eliminación de cualquier tipo de violencia hacia las mujeres.  </t>
  </si>
  <si>
    <t>2501</t>
  </si>
  <si>
    <t>3892</t>
  </si>
  <si>
    <t>(Coordinación General de Enlace Sectorial)</t>
  </si>
  <si>
    <t>4.6</t>
  </si>
  <si>
    <t>Diseño y Aplicación de la Política Agropecuaria</t>
  </si>
  <si>
    <t>P001</t>
  </si>
  <si>
    <t>Agricultura, Ganadería, Desarrollo Rural, Pesca y Alimentación</t>
  </si>
  <si>
    <t>8</t>
  </si>
  <si>
    <t>87.90</t>
  </si>
  <si>
    <t>151.89</t>
  </si>
  <si>
    <t>UR: 214</t>
  </si>
  <si>
    <t>100.3</t>
  </si>
  <si>
    <t>UR: 213</t>
  </si>
  <si>
    <t>3.8</t>
  </si>
  <si>
    <t>UR: 212</t>
  </si>
  <si>
    <t>107.85</t>
  </si>
  <si>
    <t>76.03</t>
  </si>
  <si>
    <t>151.9</t>
  </si>
  <si>
    <t>28.50</t>
  </si>
  <si>
    <t>28.72</t>
  </si>
  <si>
    <t>30.0</t>
  </si>
  <si>
    <t>UR: I6L</t>
  </si>
  <si>
    <t>214</t>
  </si>
  <si>
    <t>Porcentaje de beneficiarias directas e indirectas apoyadas por el Componente Desarrollo Productivo Sur Sureste y Zonas Económicas Especiales en el ejercicio fiscal 2018</t>
  </si>
  <si>
    <t>213</t>
  </si>
  <si>
    <t>Incentivos económicos otorgados a mujeres en el componente de Certificación y Normalización Agroalimentaria</t>
  </si>
  <si>
    <t>18.80</t>
  </si>
  <si>
    <t>212</t>
  </si>
  <si>
    <t>Porcentaje de proyectos de inversión para mujeres entregados por el Componente Activos Productivos y Agrologística</t>
  </si>
  <si>
    <t>22.70</t>
  </si>
  <si>
    <t>Tasa de variación de mujeres beneficiarias a través del Componente de Acceso al Financiamiento, respecto al año base</t>
  </si>
  <si>
    <t>I6L</t>
  </si>
  <si>
    <t>Porcentaje de apoyos entregados a mujeres por el componente de Riesgo Compartido</t>
  </si>
  <si>
    <t xml:space="preserve"> I6L- Fideicomiso de Riesgo Compartido  Secretaria de Agricultura, Ganadería, Desarrollo Rural, Pesca y Alimentación </t>
  </si>
  <si>
    <t xml:space="preserve"> En relación al Componente de Riesgo Compartido, no se tienen identificada problemática alguna para que las mujeres puedan acceder a los apoyos que se otorgan a través de este componente del Programa de Productividad y Competitividad Agroalimentaria; debido a que se encuentra en su primer año de operación en el Fideicomiso como unidad responsable (UR) y ejecutora.  La encuesta Nacional de Inclusión Financiera, para el año 2015 establece que la brecha de género para cuentas bancarias en zonas rurales es de 38% de las mujeres y 32% de los hombre tienen una cuenta. Respecto a los créditos (grupales) tan solo el 12% de las mujeres tiene acceso. Algunas de las razones por las que los usuarios dejaron o no han tenido una cuenta son los ingresos insuficientes , no les interesa, prefieren otras formas de ahorro o financiamiento, no cumplen con los requisitos que les solicitan las instituciones bancarias, no confían en éstas, altas comisiones, escases y lejanía de las sucursales, entre otras.  En el caso específico del financiamiento rural, existe un gran rezago cultural respecto al empoderamiento de las mujeres para tomar decisiones, además del aspecto cultural también en la tenencia de la tierra.  Por lo que se busca fomentar la participación activa de las mujeres en el medio rural en cuanto a la adopción de decisiones y acceso al financiamiento para poner en marcha proyectos relacionados con actividades sociales y económicas en sus comunidades.    El Componente promueve la competitividad y mejor desempeño de las cadenas post producción por lo que ofrece incentivos para la inversión en infraestructura y equipamiento con el propósito de dar valor agregado al producto primario. Su diseño está orientado a eficientar las cadenas de valor y la reducción de mermas y alimentos por lo que su naturaleza es a libre demanda.  En los últimos años se han detectado grupos y asociaciones conformadas en su mayoría por mujeres, los cuales no han podido posesionar sus productos, por falta de apoyo es por eso que, este componente atiende esta problemática dando prioridad en la selección de solicitudes de dichos grupos.  El flujo migratorio con destino a la Frontera Norte de nuestro país o a Estados Unidos está conformado por hombres principalmente, esta situación ha modificado la estructura sociodemográfica del sector rural afectando significativamente el potencial productivo de las comunidades de origen de los migrantes puesto que genera escasez de fuerza de trabajo, y al mismo tiempo ha provocado la necesidad de las mujeres de participar en las actividades agropecuarias predominantes dada la incertidumbre de recibir o no remesas provenientes de sus familiares en Estados Unidos. En México existen aproximadamente 24 millones de hectáreas cultivables, mismas que están fragmentadas en 5 millones de propiedades agrarias, y muy pocas mujeres campesinas tienen derechos jurídicos reales sobre esas tierras: ? De la propiedad ejidal y comunal apenas 17.5% está en manos femeninas ? Dos tercios de estas propietarias (63%) superan los 50 años, son viudas que heredaron una parcela en la fase final de su vida productiva y sólo tendrán la posesión por un breve periodo.  Actualmente, únicamente el 35.2% de los beneficiarios de Programas Federales del sector productivo son mujeres  </t>
  </si>
  <si>
    <t>(Dirección General de Zonas Tropicales)</t>
  </si>
  <si>
    <t>(Dirección General de Normalización Agroalimentaria)</t>
  </si>
  <si>
    <t>14783</t>
  </si>
  <si>
    <t>(Dirección General de Logística y Alimentación)</t>
  </si>
  <si>
    <t>(Dirección General de Administración de Riesgos)</t>
  </si>
  <si>
    <t>(Fideicomiso de Riesgo Compartido)</t>
  </si>
  <si>
    <t>393.8</t>
  </si>
  <si>
    <t>Programa de Productividad y Competitividad Agroalimentaria</t>
  </si>
  <si>
    <t>S257</t>
  </si>
  <si>
    <t>UR: 313</t>
  </si>
  <si>
    <t>1858.58</t>
  </si>
  <si>
    <t>UR: 312</t>
  </si>
  <si>
    <t>388.8</t>
  </si>
  <si>
    <t>UR: 311</t>
  </si>
  <si>
    <t>607.28</t>
  </si>
  <si>
    <t>UR: 310</t>
  </si>
  <si>
    <t>285.35</t>
  </si>
  <si>
    <t>18.00</t>
  </si>
  <si>
    <t>313</t>
  </si>
  <si>
    <t>Porcentaje de mujeres beneficiadas por el Componente PROAGRO Productivo en el año t</t>
  </si>
  <si>
    <t>Mujer</t>
  </si>
  <si>
    <t>312</t>
  </si>
  <si>
    <t>Mujeres beneficiadas del incentivo de sistemas de riego tecnificado.</t>
  </si>
  <si>
    <t>5,000.00</t>
  </si>
  <si>
    <t>Mujeres beneficiadas del incentivo de recuperación de suelos con degradación agroquímica, principalmente pérdida de fertilidad.</t>
  </si>
  <si>
    <t>Mujeres beneficiadas del componente de energías renovables.</t>
  </si>
  <si>
    <t>311</t>
  </si>
  <si>
    <t>Porcentaje de  incentivos económicos otorgados a mujeres  para la Innovación y Desarrollo Tecnológico respecto al total de incentivos económicos  autorizados para la Innovación y Desarrollo Tecnológico.</t>
  </si>
  <si>
    <t>65.40</t>
  </si>
  <si>
    <t>Porcentaje de solicitudes de mujeres apoyadas con el Incentivo de Adquisición de Maquinaria y Equipo respecto a las solicitudes autorizadas con el Incentivo de Adquisición de Maquinaria y Equipo</t>
  </si>
  <si>
    <t>13.00</t>
  </si>
  <si>
    <t>310</t>
  </si>
  <si>
    <t xml:space="preserve">Mujeres beneficiarias que forman parte de las UERA apoyadas con infraestructura, equipamiento, maquinaria y paquetes tecnológicos </t>
  </si>
  <si>
    <t xml:space="preserve"> El diagnóstico del Sector Rural y Pesquero 2012 realizado por SAGARPA ? FAO. De ella se observa que el 79.5 % está a cargo de hombres, mientras que el 20.5% de mujeres. Las UERA se caracterizan por su baja rentabilidad, bajo desarrollo de capital humano, baja incorporación de tecnologías en las UERA, Degradación de los recursos naturales, vulnerabilidad ante eventos climatológicos adversos, entre otros. A pesar de contar con este diagnóstico, aún no se cuenta con un nivel detallado del comportamiento de género, más allá de la determinación porcentual de su composición. En este sentido contar con herramientas que permitan diagnosticar, medir y evaluar el comportamiento de genero e igualdad en el campo es una acción afirmativa que redundará en mejores políticas públicas.    Uno de los factores que inciden más en el incremento de la productividad agroalimentaria, es la mecanización de las labores agrícolas. En México, de acuerdo con el censo agrícola y ganadero del 2007, se dispone de poco más de  238,000 tractores, de los cuales más de la mitad  rebasó su vida útil; hay reducido uso de tracción mecánica en las Unidades de Producción Rural y limitado uso de implementos agrícolas requeridos para la preparación de los terrenos, la aplicación de los agroquímicos  y la cosecha. Aunado a lo anterior, la mecanización en México carece de un nivel tecnológico adecuado lo que trae como consecuencia, mal manejo o deterioro de los recursos (agua, suelo, energéticos etc.), y aumento en los costos de producción. Por lo anterior y como medida tendiente a aumentar la productividad del país, a partir de 2013  la SAGARPA realizó un esfuerzo de restructuración y rediseño de los programas que opera para atender a la población rural, por lo que el componente de Modernización de la Maquinaria Agropecuaria operado hasta 2013,  se redefinió a partir de las prioridades nacionales y de las necesidades de los productores y se incorporó al recién creado Programa de Innovación, Investigación, Desarrollo Tecnológico y Educación (PIDETEC).   *Componente Mejoramiento Productivo del Suelo y Agua, Incentivo de Recuperación de suelos con degradación agroquímica, principalmente pérdida de fertilidad; a mujeres como personas físicas, personas morales o grupos organizados informales, prioritariamente dedicadas a las actividades agrícolas primarias y aquellas que realicen procesos de transformación. *Componente Mejoramiento Productivo del Suelo y Agua, Incentivo de Sistemas de Riego Tecnificado a mujeres como personas físicas y morales, legalmente constituidas (con igual o mayor a 5 integrantes), con agua disponible para uso agrícola en la superficie que deseen tecnificar. *Componente de Energías Renovables a mujeres como personas físicas y morales, legalmente constituidas, con necesidades de energía en sus procesos productivos agrícolas o potencial de generación en los mismos.   Incrementar la producción del predio, el único requisito es que el productor explote un predio registrado en el Padrón del Componente PROAGRO. En este sentido, el monto del incentivo otorgado está determinado por la superficie total de los predios del productor, conforme a los siguientes estratos: autoconsumo, transición y comercial. </t>
  </si>
  <si>
    <t>(Dirección General de Operación y Explotación de Padrones)</t>
  </si>
  <si>
    <t>99510</t>
  </si>
  <si>
    <t>386870</t>
  </si>
  <si>
    <t>(Dirección General de Fibras Naturales y Biocombustibles)</t>
  </si>
  <si>
    <t>(Dirección General de Productividad y Desarrollo Tecnológico)</t>
  </si>
  <si>
    <t>(Dirección General de Fomento a la Agricultura)</t>
  </si>
  <si>
    <t>3140.0</t>
  </si>
  <si>
    <t>Programa de Fomento a la Agricultura</t>
  </si>
  <si>
    <t>S259</t>
  </si>
  <si>
    <r>
      <t>Acciones de mejora para el siguiente periodo
UR:</t>
    </r>
    <r>
      <rPr>
        <sz val="10"/>
        <rFont val="Soberana Sans"/>
        <family val="2"/>
      </rPr>
      <t xml:space="preserve"> 116
Sin información</t>
    </r>
  </si>
  <si>
    <r>
      <t>Justificación de diferencia de avances con respecto a las metas programadas
UR:</t>
    </r>
    <r>
      <rPr>
        <sz val="10"/>
        <rFont val="Soberana Sans"/>
        <family val="2"/>
      </rPr>
      <t xml:space="preserve"> 116
Sin información</t>
    </r>
  </si>
  <si>
    <r>
      <t>Acciones realizadas en el periodo
UR:</t>
    </r>
    <r>
      <rPr>
        <sz val="10"/>
        <rFont val="Soberana Sans"/>
        <family val="2"/>
      </rPr>
      <t xml:space="preserve"> 116
En cuanto al avance de este componente se señala que al cierre del primer trimestre de 2018 se tiene un avance en la entrega de los apoyos directos del PROGAN Productivo del 89%, lo cual equivale a 42,433 mujeres.</t>
    </r>
  </si>
  <si>
    <t>554.77</t>
  </si>
  <si>
    <t>13.70</t>
  </si>
  <si>
    <t>Porcentaje de mujeres apoyadas mediante el programa productivo en unidades de producción pecuarias</t>
  </si>
  <si>
    <t xml:space="preserve"> El trabajo de campo y particularmente la posesión y el manejo de ganado productivo, es una actividad que por muchos años ha estado ligada más a los hombres que a las mujeres, pero la SAGARPA se ha sumado a las acciones de igualdad de género y ha venido modificando su normatividad, como lo señalan las Reglas de Operación, en el caso del Programa de Fomento Ganadero, Capítulo XI De La Equidad de Género; Artículo 29. La participación de mujeres y hombres en la solicitud y elegibilidad de los apoyos que proporcionan los programas señalados en las presentes Reglas de Operación, será en igualdad de oportunidades, por lo que la condición hombre o mujer no representará restricción alguna para participación y elegibilidad en la obtención de los incentivos? aplicado en todos sus componentes incluyendo el componente PROGAN Productivo, que otorga apoyos a mujeres y hombres sin discriminación de género, con las mismas oportunidades y los mismos apoyos. </t>
  </si>
  <si>
    <t>42433</t>
  </si>
  <si>
    <t>46701</t>
  </si>
  <si>
    <t>(Coordinación General de Ganadería)</t>
  </si>
  <si>
    <t>554.7</t>
  </si>
  <si>
    <t>Programa de Fomento Ganadero</t>
  </si>
  <si>
    <t>S260</t>
  </si>
  <si>
    <t>UR: 413</t>
  </si>
  <si>
    <t>922.59</t>
  </si>
  <si>
    <t>UR: 412</t>
  </si>
  <si>
    <t>440.78</t>
  </si>
  <si>
    <t>331.52</t>
  </si>
  <si>
    <t>UR: 411</t>
  </si>
  <si>
    <t>1623.57</t>
  </si>
  <si>
    <t>104.69</t>
  </si>
  <si>
    <t>763.1</t>
  </si>
  <si>
    <t>35.00</t>
  </si>
  <si>
    <t>413</t>
  </si>
  <si>
    <t>Porcentaje de mujeres jóvenes (De 15 A 35 Años De Edad) para crear y consolidar agronegocios rurales, que radiquen en las zonas rurales y periurbanas</t>
  </si>
  <si>
    <t>Porcentaje de mujeres beneficiarias con servicios de extensionismo (capacitación y asistencia técnica) de los estratos E1, E2 y E3.</t>
  </si>
  <si>
    <t>412</t>
  </si>
  <si>
    <t>Porcentaje de beneficiarias mujeres que cuentan con protección para sus unidades de producción ante ante la ocurrencia de Desastres Naturales</t>
  </si>
  <si>
    <t>19.40</t>
  </si>
  <si>
    <t>411</t>
  </si>
  <si>
    <t xml:space="preserve">Porcentaje de solicitudes autorizadas en zonas rurales y periurbanas para la instalación de módulos de traspatio para el autoconsumo, que contribuyan a mejorar la seguridad alimentaria. </t>
  </si>
  <si>
    <t>23.10</t>
  </si>
  <si>
    <t>Porcentaje de solicitudes autorizadas de proyectos de producción primaria y agregación de valor</t>
  </si>
  <si>
    <t>82.00</t>
  </si>
  <si>
    <t>Porcentaje de Mujeres rurales apoyadas por el PESA 2017, con continuidad en el ejercicio 2018.</t>
  </si>
  <si>
    <t>55.00</t>
  </si>
  <si>
    <t>Semestral</t>
  </si>
  <si>
    <t>PORCENTAJE DE MUJERES APOYADAS POR EL PROGRAMA CON PROYECTOS PRODUCTIVOS</t>
  </si>
  <si>
    <t xml:space="preserve"> De acuerdo a resultados publicados a finales del 2017 en el estudio denominado ?Construir un México inclusivo: políticas y buena gobernanza para la igualdad de género? los resultados socioeconómicos para las mujeres y las niñas mexicanas indican que menos de la mitad (47%) de las mexicanas en edad productiva participa en la fuerza de trabajo, tasa muy inferior al promedio de los mexicanos (82%) y al promedio de la OCDE para las mujeres (67%).  Las mujeres enfrentan obstáculos para ascender a puestos directivos y experimentan segregación ocupacional y sectorial en empleos tanto del sector público como del privado, problemas inherentes al proceso de desarrollo afectan especialmente a las mujeres: casi dos terceras partes de las mexicanas que trabajan se encuentran en empleos informales que ofrecen salarios bajos, protección social insuficiente y escaso resguardo contra la pobreza. Las mujeres también siguen experimentando elevados niveles de violencia en el hogar, en el centro de trabajo y en los espacios públicos.  El PESA es una estrategia diferenciada para el desarrollo rural de zonas marginadas, que opera con la metodología diseñada por la Organización de las Naciones Unidas para la Alimentación y la Agricultura (FAO), esto permitirá atender las necesidades prácticas y estratégicas de las mujeres e impulsar políticas públicas que disminuyan las brechas entre hombres y mujeres que permitan avanzar hacia la autonomía económica y la igualdad de género. El Componente de El Campo en Nuestra Manos, tiene como  El Componente tiene en sus Reglas de Operación (RO) 2017, la priorización a mujeres jefas de familia, lo que representa en términos de beneficiarios un 66% del 100% de la población apoyada, esto permitirá fortalecer a mujeres con apoyos destinados a población en condición de pobreza y pobreza extrema que realicen o pretendan realizar actividades agropecuarias, acuícolas y piscícolas. El Componente el Campo en Nuestra Manos busca elevar la productividad, lo que implica enfrentar los obstáculos al crecimiento con una estrategia integral y teniendo claro que el objetivo es cambiar el rostro del campo con una nueva visión de productividad y seguridad alimentaria.    Según los datos de CONAPO en México (2005) el 26.5% de los Hogares están dirigidos por mujeres. Derivado de los análisis realizado en fase de campo a través de encuestas realizadas a beneficiarios del Componente en evaluaciones externas, reflejo que con respecto a la presencia femenina, en promedio las mujeres han ocupado un 21.6% y hombres un 78.4% del total de beneficiarios atendidos.  De acuerdo a las Reglas de Operación del Programa de Apoyos a Pequeños Productores de la SAGARPA 2017, en específico del Componente de Extensionismo, Desarrollo de Capacidades y Asociatividad Productiva?, en el artículo 48 se define que los apoyos serán destinados a pequeños productores ya sea de manera individual, organizados en grupo o constituidos como persona moral del sector rural pertenecientes a los estratos E1, E2 y E3, la cual se describe en el Diagnóstico del Sector Rural y Pesquero de México (Diagnóstico del sector rural y pesquero de México. SAGARPA-FAO, 2014).  En el caso del Componente de Extensionismo, Desarrollo de Capacidades y Asociatividad Productiva el objetivo específico se describe en la Fracción V del artículo 3 como: Apoyar a pequeños productores(as) con servicios de extensión, innovación y capacitación para incrementar la producción de alimentos y fortalecer el desarrollo comunitario en las zonas rurales.  En este sentido, la población objetivo del Componente de Extensionismo, Desarrollo de Capacidades y Asociatividad Productiva no se enfoca de manera particular a la atención diferenciada por sexo, sin embargo, las acciones del Componente incentivan la participación de mujeres y hombres de manera indistinta por lo que dentro de los registros de información del Componente se obtendrá información desagregada por sexo.  En el caso específico del Componente Arráigate Joven-Impulso Emprendedor, el ACUERDO por el que se dan a conocer las Reglas de Operación del Programa de Apoyos a Pequeños Productores de la SAGARPA, en su artículo 12, se describe a la población objetivo ?los apoyos serán destinados a personas de 15 a 35 años de edad, interesados en crear y/o consolidar agronegocios en el ámbito rural, ya sea de manera individual, organizados en grupo o constituidos como persona moral y que pertenezcan a los estratos E1, E2 y E3?. (SAGARPA-FAO, 2014. Diagnóstico del sector rural y pesquero de México 2012).  </t>
  </si>
  <si>
    <t>(Dirección General de Desarrollo de Capacidades y Extensionismo Rural)</t>
  </si>
  <si>
    <t>401080</t>
  </si>
  <si>
    <t>(Dirección General de Atención al Cambio Climático en el Sector Agropecuario)</t>
  </si>
  <si>
    <t>(Dirección General de Desarrollo Territorial y Organización Rural)</t>
  </si>
  <si>
    <t>3750.0</t>
  </si>
  <si>
    <t>Programa de Apoyos a Pequeños Productores</t>
  </si>
  <si>
    <t>S266</t>
  </si>
  <si>
    <r>
      <t>Acciones de mejora para el siguiente periodo
UR:</t>
    </r>
    <r>
      <rPr>
        <sz val="10"/>
        <rFont val="Soberana Sans"/>
        <family val="2"/>
      </rPr>
      <t xml:space="preserve"> 300
Percibimos como áreas de oportunidad el fortalecimiento de la red de enlaces de género que están en comunicación de manera permanente con la Unidad de igualdad de género para generar sinergias que permitan el desarrollo de un mayor número de actividades vinculadas a la capacitación en la materia.    Un área de oportunidad será la capacitación en materia del Protocolo para la Prevención, Atención y Sanción del Hostigamiento Sexual y Acoso Sexual que dará el INMUJERES a partir del segundo semestre de 2018 bajo su plataforma de aprendizaje, punto género, que permitirá capacitar a más de 200 personas en un primer momento.</t>
    </r>
  </si>
  <si>
    <r>
      <t>Justificación de diferencia de avances con respecto a las metas programadas
UR:</t>
    </r>
    <r>
      <rPr>
        <sz val="10"/>
        <rFont val="Soberana Sans"/>
        <family val="2"/>
      </rPr>
      <t xml:space="preserve"> 300
Es necesario reiterar la importancia que participen por igual mujeres y hombres en las actividades, pues las cifras siguen demostrando que más de la mitad de las personas que participan en las mismas son mujeres. Durante este primer trimestre se capacitaron 470 mujeres y 291 hombres, es decir 1.6 mujeres por cada hombre que se capacita. Mientras que en la Secretaría laboran 2 hombres por cada mujer. </t>
    </r>
  </si>
  <si>
    <r>
      <t>Acciones realizadas en el periodo
UR:</t>
    </r>
    <r>
      <rPr>
        <sz val="10"/>
        <rFont val="Soberana Sans"/>
        <family val="2"/>
      </rPr>
      <t xml:space="preserve"> 300
En este primer trimestre se formuló la estrategia de capacitación para el 2018, Esta propuesta busca dar continuidad a los esfuerzos de 2017,  además de  incorporar por instrucciones del INMUJERES la formación básica en cuanto al Protocolo para la Prevención, Atención y Sanción del Hostigamiento Sexual y Acoso Sexual a fin de darlo a conocer a todo el personal de la institución.     La estrategia de capacitación para el 2018 comprende tres tipos de población a atender, la capacitación para oficinas centrales que pretende unificar los conocimientos básicos en materia de género; la capacitación para los Centros SCT en la cual se generó una estrategia territorial de 5 zonas geográficas a fin de capacitar a personal de todos los centros del país y la capacitación para las entidades sectorizadas cuya estrategia es dar atención en materia de género que les permitan reportar de forma adecuada las actividades realizadas en torno al PROIGUALDAD.</t>
    </r>
  </si>
  <si>
    <t>0.42</t>
  </si>
  <si>
    <t>5.77</t>
  </si>
  <si>
    <t>UR: 300</t>
  </si>
  <si>
    <t>5.91</t>
  </si>
  <si>
    <t>0.23</t>
  </si>
  <si>
    <t>0.24</t>
  </si>
  <si>
    <t>Personas</t>
  </si>
  <si>
    <t>300</t>
  </si>
  <si>
    <t>Porcentaje de mujeres en SCT con mandos medios y superiores capacitadas en materia de igualdad de género</t>
  </si>
  <si>
    <t>0.31</t>
  </si>
  <si>
    <t>0.30</t>
  </si>
  <si>
    <t>Porcentaje de personas servidoras públicas de la SCT que participan en actividades de capacitación en materia de género</t>
  </si>
  <si>
    <t>0.06</t>
  </si>
  <si>
    <t>Porcentaje de avance de las acciones de la SCT realizadas en el marco del PROIGUALDAD en 2018</t>
  </si>
  <si>
    <t xml:space="preserve"> Secretaria de Comunicaciones y Transportes </t>
  </si>
  <si>
    <t xml:space="preserve"> De acuerdo al Diagnóstico Sobre la Transversalización de la Perspectiva de Género en la SCT realizado el año 2014 y en relación a las políticas y deberes institucionales, el 51% de las personas encuestadas no están familiarizadas con el marco normativo en materia de igualdad de género y el 63% de las personas entrevistadas cree que la SCT no cuenta con un área que trate los temas de igualdad de género.  Respecto al clima laboral, el 26% de las personas entrevistadas consideran que las cargas de trabajo no son las mismas para los hombres y las mujeres en el mismo nivel jerárquico; también se observó que el 25% de las persona percibe que la asignación de responsabilidades no son las mismas para las mujeres y los hombres con el mismo nivel jerárquico. </t>
  </si>
  <si>
    <t>291</t>
  </si>
  <si>
    <t>470</t>
  </si>
  <si>
    <t>(Subsecretaría de Transporte)</t>
  </si>
  <si>
    <t>5.9</t>
  </si>
  <si>
    <t>Definición, conducción y supervisión de la política de comunicaciones y transportes</t>
  </si>
  <si>
    <t>Comunicaciones y Transportes</t>
  </si>
  <si>
    <t>9</t>
  </si>
  <si>
    <r>
      <t>Acciones de mejora para el siguiente periodo
UR:</t>
    </r>
    <r>
      <rPr>
        <sz val="10"/>
        <rFont val="Soberana Sans"/>
        <family val="2"/>
      </rPr>
      <t xml:space="preserve"> 710
Se realizarán acciones de capacitación a efecto de atender lo establecido en la Norma Mexicana NMX-R-025-SCFI-2015 en Igualdad Laboral y No Discriminación, así como lo dispuesto en la Política de Igualdad Laboral y No Discriminación de la Secretaría de Economía.</t>
    </r>
  </si>
  <si>
    <r>
      <t>Justificación de diferencia de avances con respecto a las metas programadas
UR:</t>
    </r>
    <r>
      <rPr>
        <sz val="10"/>
        <rFont val="Soberana Sans"/>
        <family val="2"/>
      </rPr>
      <t xml:space="preserve"> 710
Se entregó un tríptico informativo mediante el cual se dan recomendaciones para actuar con respeto hacia las personas con discapacidad, así como la eliminación de estereotipos y las diversas modalidades de discriminación. La distribución se llevó a cabo junto con la entrega de los recibos de nómina del mes de marzo para 2,552 personas de la Secretaría de Economía y 600 repartidos entre los diez organismos que conforman el Sector Coordinado.</t>
    </r>
  </si>
  <si>
    <r>
      <t>Acciones realizadas en el periodo
UR:</t>
    </r>
    <r>
      <rPr>
        <sz val="10"/>
        <rFont val="Soberana Sans"/>
        <family val="2"/>
      </rPr>
      <t xml:space="preserve"> 710
- En el marco de la conmemoración del Día Internacional de la Mujer, el 8 de marzo se publicó un Boletín Interno a efecto de sensibilizar al personal de la Secretaría de Economía acerca de la fecha conmemorativa. Adicionalmente se invitó a que se sumaran a las actividades que se realizan bajo ese marco como es el de asistir a marchas, visitar museos que conmemoren el trabajo y rol de la mujer, participar en las campañas en redes sociales, e informarse de las historias de feministas a través de recomendaciones de películas como ?Sufragistas? o ?La Madre? de 1926.  - Por otra parte, en conmemoración del Día Internacional de la Eliminación de la Discriminación Racial, el 21 de marzo se publicó un Boletín Interno con el interés de sensibilizar al personal para eliminar prejuicios raciales y actitudes de intolerancia. De igual manera se dieron a conocer las campañas activas de la conmemoración en redes sociales. Aunado a lo anterior, se entregó un tríptico informativo mediante el cual se dan recomendaciones para actuar con respeto hacia las personas con discapacidad, así como la eliminación de estereotipos y las diversas modalidades de discriminación. La distribución se llevó a cabo junto con la entrega de los recibos de nómina del mes de marzo para 2,552 personas de la Secretaría de Economía y 600 repartidos entre los diez organismos que conforman el Sector Coordinado.</t>
    </r>
  </si>
  <si>
    <t>2.0</t>
  </si>
  <si>
    <t>UR: 710</t>
  </si>
  <si>
    <t>80.00</t>
  </si>
  <si>
    <t>710</t>
  </si>
  <si>
    <t>Tasa de participación en actividades de perspectiva de género según sexo</t>
  </si>
  <si>
    <t xml:space="preserve"> Secretaria de Economía </t>
  </si>
  <si>
    <t xml:space="preserve"> En el marco del PROIGUALDAD, señala que existen evidencias estadísticas las cuales demuestran la discriminación y violencia que viven mujeres y niñas mexicanas, en cuanto al impedimento o limitación para su inserción en el desarrollo nacional en condiciones de igualdad de oportunidades y no discriminación por cuestiones de roles de género. Así la aplicación transversalidad de género en la gestión pública, obliga a explicar el impacto de la acción pública en mujeres y hombres; por tanto, ayuda a transformar los planes con los que se enfocan tradicionalmente los problemas y soluciones nacionales, para dar pauta a identificar brechas de desigualdad de género y se tomen acciones para su eliminación. </t>
  </si>
  <si>
    <t>1557</t>
  </si>
  <si>
    <t>1595</t>
  </si>
  <si>
    <t>979</t>
  </si>
  <si>
    <t>1116</t>
  </si>
  <si>
    <t>Economía</t>
  </si>
  <si>
    <t>10</t>
  </si>
  <si>
    <r>
      <t>Acciones de mejora para el siguiente periodo
UR:</t>
    </r>
    <r>
      <rPr>
        <sz val="10"/>
        <rFont val="Soberana Sans"/>
        <family val="2"/>
      </rPr>
      <t xml:space="preserve"> E00
Las modificaciones a las Reglas de Operación del Fondo Nacional Emprendedor que se estima sean publicadas en el mes de abril incluirán puntos adicionales en la Evaluación Técnica, Financiera y de Negocios a los proyectos procedentes de mujeres emprendedoras (personas físicas).</t>
    </r>
  </si>
  <si>
    <r>
      <t>Justificación de diferencia de avances con respecto a las metas programadas
UR:</t>
    </r>
    <r>
      <rPr>
        <sz val="10"/>
        <rFont val="Soberana Sans"/>
        <family val="2"/>
      </rPr>
      <t xml:space="preserve"> E00
Las convocatorias del Fondo Nacional Emprendedor se publicarán a partir del mes de abril, por lo que el avance del indicador se reportará a partir del Segundo Informe Trimestral.</t>
    </r>
  </si>
  <si>
    <r>
      <t>Acciones realizadas en el periodo
UR:</t>
    </r>
    <r>
      <rPr>
        <sz val="10"/>
        <rFont val="Soberana Sans"/>
        <family val="2"/>
      </rPr>
      <t xml:space="preserve"> E00
Por cuanto a las acciones en beneficio de las mujeres que llevó a cabo el Fondo Nacional Emprendedor al mes de marzo de 2018, destacan:  - Atención a 3,109 mujeres y 223 hombres a través del Programa Mujeres Moviendo México con asistencia técnica, información y asesoría para que puedan contar con las habilidades empresariales para poder iniciar sus negocios o hacerlos crecer.  - Atención a más de 59 mil mujeres emprendedoras y empresarias y a más de 53 mil hombres a través de la Red de Apoyo al Emprendedor con información relevante sobre los programas de apoyo a nivel federal y estatal que operan para su beneficio.  - 684 proyectos apoyados de mujeres empresarias a través del Programa Mujeres PYME, con una derrama crediticia por 887.1 millones de pesos en los sectores comercio, industria y servicios.</t>
    </r>
  </si>
  <si>
    <t>340.8</t>
  </si>
  <si>
    <t>UR: E00</t>
  </si>
  <si>
    <t>E00</t>
  </si>
  <si>
    <t>Porcentaje de proyectos aprobados de mujeres en las convocatorias del Fondo Nacional Emprendedor</t>
  </si>
  <si>
    <t xml:space="preserve"> E00- Instituto Nacional del Emprendedor </t>
  </si>
  <si>
    <t xml:space="preserve"> Conforme los resultados arrojados por la Encuesta Nacional sobre la Productividad y Competitividad de las MIPYMES (ENAPROCE) realizada en 2015 por el INEGI, bajo el patrocinio del INADEM, las empresas mexicanas enfrentan una serie de problemas estructurales que limitan su productividad y por ende su crecimiento, las cuales son:  - Acceso insuficiente o deficiente a capital físico y financiero  Acceso insuficiente o deficiente a capital físico y financiero. - Capital humano deficiente - Técnicas o tecnologías suboptimas aplicadas a procesos productivos, de servicios y de comercialización. - Entorno institucional y ambiente desfavorable para hacer negocios. - Capacidad limitada para la innovación y el desarrollo tecnológico - Deficiente infraestructura y servicios para la producción </t>
  </si>
  <si>
    <t>(Instituto Nacional del Emprendedor)</t>
  </si>
  <si>
    <t>Fondo Nacional Emprendedor</t>
  </si>
  <si>
    <t>S020</t>
  </si>
  <si>
    <r>
      <t>Acciones de mejora para el siguiente periodo
UR:</t>
    </r>
    <r>
      <rPr>
        <sz val="10"/>
        <rFont val="Soberana Sans"/>
        <family val="2"/>
      </rPr>
      <t xml:space="preserve"> A3Q
Las acciones implementadas han presentado resultados positivos e interés al interior de la comunidad universitaria, lo que ha permitido  avanzar en la concientización de la igualdad de género entre hombres y mujeres de la UNAM.
</t>
    </r>
    <r>
      <rPr>
        <b/>
        <sz val="10"/>
        <rFont val="Soberana Sans"/>
        <family val="2"/>
      </rPr>
      <t>UR:</t>
    </r>
    <r>
      <rPr>
        <sz val="10"/>
        <rFont val="Soberana Sans"/>
        <family val="2"/>
      </rPr>
      <t xml:space="preserve"> B00
Entre las limitantes se encuentran la falta de compromiso por parte del personal directivo en impulsar acciones a favor de una cultura de igualdad de género y buentrato en el Instituto; aunado a ello, se debe considerar que la Unidad no cuenta con personal suficiente que posibilite la proyección de metas de mayor alcance e impacto en el Instituto.</t>
    </r>
  </si>
  <si>
    <r>
      <t>Justificación de diferencia de avances con respecto a las metas programadas
UR:</t>
    </r>
    <r>
      <rPr>
        <sz val="10"/>
        <rFont val="Soberana Sans"/>
        <family val="2"/>
      </rPr>
      <t xml:space="preserve"> A3Q
El indicador Porcentaje de mujeres que acceden y permanecen en la educación superior y posgrado, obtuvo un 100% de cumplimiento de lo programado, debido al seguimiento de los servicios educativos ofertados en el nivel de licenciatura y posgrado enfocados a la igualdad de género, como resultado de que la matrícula en éste trimestre fue inferior a la estimada ya que diversas carrreras registraron un egreso superior  gracias a los apoyos de tutoria y aseoria y cursos remediales con la finalidad de aumentar y estabilizar el egreso en el timpo curricular.
</t>
    </r>
    <r>
      <rPr>
        <b/>
        <sz val="10"/>
        <rFont val="Soberana Sans"/>
        <family val="2"/>
      </rPr>
      <t>UR:</t>
    </r>
    <r>
      <rPr>
        <sz val="10"/>
        <rFont val="Soberana Sans"/>
        <family val="2"/>
      </rPr>
      <t xml:space="preserve"> B00
El indicador obtuvo un cumplimiento del 120% con respecto a lo programado en el periodo.</t>
    </r>
  </si>
  <si>
    <r>
      <t>Acciones realizadas en el periodo
UR:</t>
    </r>
    <r>
      <rPr>
        <sz val="10"/>
        <rFont val="Soberana Sans"/>
        <family val="2"/>
      </rPr>
      <t xml:space="preserve"> A3Q
Se implementó un Programa Permanente de Sensibilización y Difusión con enfoque de género y cultura de la denuncia, apoyado en la impartición de cursos, talleres y diplomados realizados en las diferentes entidades que conforman a la Universidad, así como presentación de obras de teatro, cine, debates y conferencias, apoyados por una gran campaña de difusión de los valores que refuerzan la igualdad de género y la erradicación de estereotipos.    Se continúa avanzando en la implementación de un semáforo sobre la atención de situaciones en las que se evidencia violencia o discriminación de género. Se dio continuidad al programa para la institucionalización y transversalización de la perspectiva de género en la UNAM, para lo cual se instituyó una Comisión Especial de Equidad de Género y se establecieron los Lineamientos generales para la igualdad de género en la UNAM.
</t>
    </r>
    <r>
      <rPr>
        <b/>
        <sz val="10"/>
        <rFont val="Soberana Sans"/>
        <family val="2"/>
      </rPr>
      <t>UR:</t>
    </r>
    <r>
      <rPr>
        <sz val="10"/>
        <rFont val="Soberana Sans"/>
        <family val="2"/>
      </rPr>
      <t xml:space="preserve"> B00
Durante el primer trimestre de 2018, se realizaron 24 de acciones de sensibilización, capacitación, formación, investigación y promoción de la perspectiva de género a favor de una cultura de igualdad de género y buentrato en su comunidad, las cuales representan 26.7% de la meta anual programada (90 acciones).</t>
    </r>
  </si>
  <si>
    <t>0.44</t>
  </si>
  <si>
    <t>1.82</t>
  </si>
  <si>
    <t>UR: B00</t>
  </si>
  <si>
    <t>1.83</t>
  </si>
  <si>
    <t>38.92</t>
  </si>
  <si>
    <t>137.42</t>
  </si>
  <si>
    <t>UR: A3Q</t>
  </si>
  <si>
    <t>26.70</t>
  </si>
  <si>
    <t>22.20</t>
  </si>
  <si>
    <t>B00</t>
  </si>
  <si>
    <t>Porcentaje de acciones realizadas de sensibilización, capacitación, formación, investigación y promoción de la perspectiva de género en el IPN</t>
  </si>
  <si>
    <t>51.60</t>
  </si>
  <si>
    <t>A3Q</t>
  </si>
  <si>
    <t>Porcentaje de mujeres que acceden y permanecen en la educación superior y posgrado.</t>
  </si>
  <si>
    <t xml:space="preserve"> A3Q- Universidad Nacional Autónoma de México  B00- Instituto Politécnico Nacional </t>
  </si>
  <si>
    <t xml:space="preserve"> Impulsar una cultura de igualdad y buen trato entre mujeres y hombres en la UNAM que contribuya a la eliminación de la desigualdad basada en las diferencias de género.  Las diferencias de género en nuestra sociedad han propiciado diversas problemáticas que afectan y limitan todos los ámbitos de desarrollo de mujeres y hombres. Es por ello que, el IPN impulsa diversas acciones que buscan garantizar que dichas diferencias no sean causa de desigualdad de género entre su comunidad. </t>
  </si>
  <si>
    <t>120670</t>
  </si>
  <si>
    <t>126225</t>
  </si>
  <si>
    <t>126141</t>
  </si>
  <si>
    <t>204201</t>
  </si>
  <si>
    <t>(Instituto Politécnico Nacional)</t>
  </si>
  <si>
    <t>(Universidad Nacional Autónoma de México)</t>
  </si>
  <si>
    <t>139.2</t>
  </si>
  <si>
    <t>Servicios de Educación Superior y Posgrado</t>
  </si>
  <si>
    <t>E010</t>
  </si>
  <si>
    <t>Educación Pública</t>
  </si>
  <si>
    <t>11</t>
  </si>
  <si>
    <r>
      <t>Acciones de mejora para el siguiente periodo
UR:</t>
    </r>
    <r>
      <rPr>
        <sz val="10"/>
        <rFont val="Soberana Sans"/>
        <family val="2"/>
      </rPr>
      <t xml:space="preserve"> A3Q
Las acciones implementadas han presentado resultados positivos e interés al interior de la comunidad universitaria y del público en general que asistió a las actividades académicas desarrolladas, lo que ha permitido fortalecer la concientización de igualdad de género derechos humanos, derechos de las personas con discapacidad y la no discriminación.</t>
    </r>
  </si>
  <si>
    <r>
      <t>Justificación de diferencia de avances con respecto a las metas programadas
UR:</t>
    </r>
    <r>
      <rPr>
        <sz val="10"/>
        <rFont val="Soberana Sans"/>
        <family val="2"/>
      </rPr>
      <t xml:space="preserve"> A3Q
Indicador Porcentaje actividades académicas con perspectiva de género realizadas respecto a las programadas a realizar en el año, cuenta con un avance del 116.7% con respecto a lo programado en el primer trimestre de 2018, como resultado de la buena aceptación y el interés social presentado, por lo que el Centro de Investigaciones y Estudios de Género de la UNAM dió un mayor impulso a las actividades desarrolladas por investigadoras visitantes y el personal académico de reciente ingreso. El Indicador Porcentaje de asistentes a las actividades académicas con perspectiva de género observó un avance del 151.9% con relación a lo ´programado en el periodo, como resultado del incremento de las actividades académicas ( talleres, cursos, foros, seminarios, etc.) y el interés presentado por la población universitaria y público en general.</t>
    </r>
  </si>
  <si>
    <r>
      <t>Acciones realizadas en el periodo
UR:</t>
    </r>
    <r>
      <rPr>
        <sz val="10"/>
        <rFont val="Soberana Sans"/>
        <family val="2"/>
      </rPr>
      <t xml:space="preserve"> A3Q
Realización de talleres y cursos de sensibilización de género dirigidos a la comunidad universitaria de la UNAM y público en general, así como la publicación de boletines en medios electrónicos.</t>
    </r>
  </si>
  <si>
    <t>5.92</t>
  </si>
  <si>
    <t>20.89</t>
  </si>
  <si>
    <t>40.90</t>
  </si>
  <si>
    <t>16.20</t>
  </si>
  <si>
    <t xml:space="preserve">Porcentaje de asistentes a las actividades académicas con perspectiva de género </t>
  </si>
  <si>
    <t>43.30</t>
  </si>
  <si>
    <t>Porcentaje actividades académicas con perspectiva de género realizadas respecto a las programadas a realizar en el año</t>
  </si>
  <si>
    <t xml:space="preserve"> A3Q- Universidad Nacional Autónoma de México </t>
  </si>
  <si>
    <t xml:space="preserve"> Escases de actividades académicas para coadyuvar en la igualdad de género, derechos humanos, derechos de las personas con discapacidad y la no discriminación. </t>
  </si>
  <si>
    <t>104</t>
  </si>
  <si>
    <t>299</t>
  </si>
  <si>
    <t>985</t>
  </si>
  <si>
    <t>20.8</t>
  </si>
  <si>
    <t>Investigación Científica y Desarrollo Tecnológico</t>
  </si>
  <si>
    <t>E021</t>
  </si>
  <si>
    <r>
      <t>Acciones de mejora para el siguiente periodo
UR:</t>
    </r>
    <r>
      <rPr>
        <sz val="10"/>
        <rFont val="Soberana Sans"/>
        <family val="2"/>
      </rPr>
      <t xml:space="preserve"> 700
En cuanto al servicio de primer contacto se identifica la oportunidad de establecer un espacio físico en las oficinas al sur de la ciudad donde se está concentrando el personal de la Secretaría y reanudar la difusión del servicio asociado a las campañas de prevención y las acciones de implementación del Protocolo para la Atención, Prevención y Sanción del Hostigamiento Sexual y Acoso Sexual en SEP.</t>
    </r>
  </si>
  <si>
    <r>
      <t>Justificación de diferencia de avances con respecto a las metas programadas
UR:</t>
    </r>
    <r>
      <rPr>
        <sz val="10"/>
        <rFont val="Soberana Sans"/>
        <family val="2"/>
      </rPr>
      <t xml:space="preserve"> 700
No se tienen programadas metas del indicador en el primer trimestre.</t>
    </r>
  </si>
  <si>
    <r>
      <t>Acciones realizadas en el periodo
UR:</t>
    </r>
    <r>
      <rPr>
        <sz val="10"/>
        <rFont val="Soberana Sans"/>
        <family val="2"/>
      </rPr>
      <t xml:space="preserve"> 700
Campaña Día Internacional de la Mujer; servicio de primer contacto a 4 personas; seguimiento a los programas con recursos etiquetados para Anexo 13 PEF; fortalecimiento a la Red de enlaces Proigualdad; se inició la fase de talleres NIÑASTEM PUEDEN en colaboración con la AEFCDMX, TNM, Del NL y AELdeNL con apoyo de AEM.</t>
    </r>
  </si>
  <si>
    <t>0.53</t>
  </si>
  <si>
    <t>0.54</t>
  </si>
  <si>
    <t>10.3</t>
  </si>
  <si>
    <t>UR: 700</t>
  </si>
  <si>
    <t>10.46</t>
  </si>
  <si>
    <t>26.90</t>
  </si>
  <si>
    <t>700</t>
  </si>
  <si>
    <t>Porcentaje de áreas de la SEP en las que se incide para el desarrollo de condiciones para la institucionalización de las perspectivas</t>
  </si>
  <si>
    <t xml:space="preserve"> Secretaria de Educación Pública </t>
  </si>
  <si>
    <t xml:space="preserve">  Institucionalización de las perspectivas de igualdad de género y derechos humanos implica: Fortalecimiento del clima laboral para  igualdad y no discriminación en sector central Desarrollo de acciones que contribuyen en incorporación de las perspectivas  </t>
  </si>
  <si>
    <t>(Oficialía Mayor)</t>
  </si>
  <si>
    <t>10.4</t>
  </si>
  <si>
    <t>Políticas de igualdad de género en el sector educativo</t>
  </si>
  <si>
    <t>E032</t>
  </si>
  <si>
    <r>
      <t>Acciones de mejora para el siguiente periodo
UR:</t>
    </r>
    <r>
      <rPr>
        <sz val="10"/>
        <rFont val="Soberana Sans"/>
        <family val="2"/>
      </rPr>
      <t xml:space="preserve"> A00
Los problemas que ha enfrentado la Universidad Pedagógica Nacional durante la operación del programa es la deserción de alumnos derivado de problemas familiares, de salud y por expectativas escolares han tenido que interrumpir sus estudios ya sean en bajas temporales y/o definitivas.
</t>
    </r>
    <r>
      <rPr>
        <b/>
        <sz val="10"/>
        <rFont val="Soberana Sans"/>
        <family val="2"/>
      </rPr>
      <t>UR:</t>
    </r>
    <r>
      <rPr>
        <sz val="10"/>
        <rFont val="Soberana Sans"/>
        <family val="2"/>
      </rPr>
      <t xml:space="preserve"> A2M
No aplica
</t>
    </r>
    <r>
      <rPr>
        <b/>
        <sz val="10"/>
        <rFont val="Soberana Sans"/>
        <family val="2"/>
      </rPr>
      <t>UR:</t>
    </r>
    <r>
      <rPr>
        <sz val="10"/>
        <rFont val="Soberana Sans"/>
        <family val="2"/>
      </rPr>
      <t xml:space="preserve"> B00
Al cierre del trimestre que se reporta, la convocatoria en cuestión no se ha emitido. No se han detectado obstáculos en la operación.
</t>
    </r>
    <r>
      <rPr>
        <b/>
        <sz val="10"/>
        <rFont val="Soberana Sans"/>
        <family val="2"/>
      </rPr>
      <t>UR:</t>
    </r>
    <r>
      <rPr>
        <sz val="10"/>
        <rFont val="Soberana Sans"/>
        <family val="2"/>
      </rPr>
      <t xml:space="preserve"> A3Q
Durante la operación, no se presentan obstáculos y oportunidades, derivado de que al momento no se cuenta aún con resultados ya que el indicador es anual
</t>
    </r>
    <r>
      <rPr>
        <b/>
        <sz val="10"/>
        <rFont val="Soberana Sans"/>
        <family val="2"/>
      </rPr>
      <t>UR:</t>
    </r>
    <r>
      <rPr>
        <sz val="10"/>
        <rFont val="Soberana Sans"/>
        <family val="2"/>
      </rPr>
      <t xml:space="preserve"> 500
La CNBES impulsa acciones afirmativas al haber otorgado 88,186 becas para elevar la retención femenina en educación superior y la integración de mujeres en carreras de ingeniería, tecnología y ciencias físico-matemáticas.
</t>
    </r>
    <r>
      <rPr>
        <b/>
        <sz val="10"/>
        <rFont val="Soberana Sans"/>
        <family val="2"/>
      </rPr>
      <t>UR:</t>
    </r>
    <r>
      <rPr>
        <sz val="10"/>
        <rFont val="Soberana Sans"/>
        <family val="2"/>
      </rPr>
      <t xml:space="preserve"> 313
Al término del primer trimestre la Federación no ha transferido a las AEL el presupuesto asignado para la Beca, razón por la que dichas autoridades trabajan en la validación de solicitudes para el otorgamiento de becas, y no es posible reportar avances en los indicadores comprometidos en este trimestre, de acuerdo a la Matriz de Indicadores para Resultados (MIR) del Programa Nacional de Becas, específicamente la Beca de Apoyo a la Educación Básica de Madres Jóvenes y Jóvenes Embarazadas; Actividad 1.1 Porcentaje de solicitudes validadas para la entrega de becas respecto al número de solicitudes recibidas en el año t. y Actividad 2.1 Madres jóvenes y jóvenes embarazadas entre los 12 y 18 años 11 meses de edad reciben orientación y capacitación en torno a salud sexual y reproductiva, derechos y prevención de la violencia, mediante pláticas y talleres impartidos por alguna institución del sector público, privado o social. Se espera que en el segundo trimestre del año, una vez que se transfieran los recursos a las AEL se reporten los avances programados en los indicadores correspondientes a ese trimestre 2018.  
</t>
    </r>
    <r>
      <rPr>
        <b/>
        <sz val="10"/>
        <rFont val="Soberana Sans"/>
        <family val="2"/>
      </rPr>
      <t>UR:</t>
    </r>
    <r>
      <rPr>
        <sz val="10"/>
        <rFont val="Soberana Sans"/>
        <family val="2"/>
      </rPr>
      <t xml:space="preserve"> 600
Las becas otorgadas dependen de la demanda de cada estudiante y su otorgamiento del cumplimiento de los requisitos establecidos en las Reglas de Operación.</t>
    </r>
  </si>
  <si>
    <r>
      <t>Justificación de diferencia de avances con respecto a las metas programadas
UR:</t>
    </r>
    <r>
      <rPr>
        <sz val="10"/>
        <rFont val="Soberana Sans"/>
        <family val="2"/>
      </rPr>
      <t xml:space="preserve"> A00
No se tienen programadas metas del indicador en el primer trimestre.
</t>
    </r>
    <r>
      <rPr>
        <b/>
        <sz val="10"/>
        <rFont val="Soberana Sans"/>
        <family val="2"/>
      </rPr>
      <t>UR:</t>
    </r>
    <r>
      <rPr>
        <sz val="10"/>
        <rFont val="Soberana Sans"/>
        <family val="2"/>
      </rPr>
      <t xml:space="preserve"> A2M
Porcentaje de permanencia escolar de estudiantes becadas de tipo superior (licenciatura y posgrado) respecto a la matrícula de estudiantes becadas al inicio de cursos del mismo tipo educativo: Este indicador es de seguimiento anual por los que los resultados se registrarán al finalizar el año 2018.  Porcentaje de estudiantes becadas de licenciatura y posgrado con respecto a lo programado en el año t: avance 106.1% respecto a la meta programada, se debe a que en este periodo se recibió un mayor número de solicitudes de alumnas que cumplieron con los requisitos establecidos en las convocatorias.  
</t>
    </r>
    <r>
      <rPr>
        <b/>
        <sz val="10"/>
        <rFont val="Soberana Sans"/>
        <family val="2"/>
      </rPr>
      <t>UR:</t>
    </r>
    <r>
      <rPr>
        <sz val="10"/>
        <rFont val="Soberana Sans"/>
        <family val="2"/>
      </rPr>
      <t xml:space="preserve"> B00
Al primer trimestre no se tienen programado reportar el otorgamiento de becas, sino que será a partir del segundo trimestre de 2018.
</t>
    </r>
    <r>
      <rPr>
        <b/>
        <sz val="10"/>
        <rFont val="Soberana Sans"/>
        <family val="2"/>
      </rPr>
      <t>UR:</t>
    </r>
    <r>
      <rPr>
        <sz val="10"/>
        <rFont val="Soberana Sans"/>
        <family val="2"/>
      </rPr>
      <t xml:space="preserve"> A3Q
La frecuencia de los indicadores es anual, por lo que no hay acciones programadas en el periodo.
</t>
    </r>
    <r>
      <rPr>
        <b/>
        <sz val="10"/>
        <rFont val="Soberana Sans"/>
        <family val="2"/>
      </rPr>
      <t>UR:</t>
    </r>
    <r>
      <rPr>
        <sz val="10"/>
        <rFont val="Soberana Sans"/>
        <family val="2"/>
      </rPr>
      <t xml:space="preserve"> 500
Gracias a la aplicación de los criterios de priorización incluidos en todas las convocatorias de becas que opera  la CNBES se ha otorgado un mayor número de becas a jefas de familia inscritas en áreas prioritarias con respecto a lo planeado para el ciclo escolar 2017-2018, superando la meta anual en un punto porcentual durante el primer trimestre de 2018.  Gracias a la aplicación de los criterios de priorización incluidos en todas las convocatorias de becas  que opera  la CNBES se ha otorgado un mayor número de becas a mujeres en áreas prioritarias con respecto a lo planeado para el ciclo escolar 2017-2018, superando la meta anual en doce puntos porcentuales durante el primer trimestre de 2018.  
</t>
    </r>
    <r>
      <rPr>
        <b/>
        <sz val="10"/>
        <rFont val="Soberana Sans"/>
        <family val="2"/>
      </rPr>
      <t>UR:</t>
    </r>
    <r>
      <rPr>
        <sz val="10"/>
        <rFont val="Soberana Sans"/>
        <family val="2"/>
      </rPr>
      <t xml:space="preserve"> 313
Respecto de los tres indicadores, 1 tiene frecuencia de medición semestral, mientras que 2 su frecuencia es anual, por lo tanto no hay resultados programados al primer trimestre.
</t>
    </r>
    <r>
      <rPr>
        <b/>
        <sz val="10"/>
        <rFont val="Soberana Sans"/>
        <family val="2"/>
      </rPr>
      <t>UR:</t>
    </r>
    <r>
      <rPr>
        <sz val="10"/>
        <rFont val="Soberana Sans"/>
        <family val="2"/>
      </rPr>
      <t xml:space="preserve"> 600
El avance en el cumplimiento de las metas de los indicadores fue de 99.7% (becas a mujeres estudiantes) y de 78.2% (madres jóvenes y jóvenes embarazadas) con respecto a lo programado en el primer trimestre, debido a que el otorgamiento de las becas está sujeto a la demanda de las beneficiarias y al cumplimiento de los requisitos establecidos en las Reglas de Operación del Programa Nacional de Becas.</t>
    </r>
  </si>
  <si>
    <r>
      <t>Acciones realizadas en el periodo
UR:</t>
    </r>
    <r>
      <rPr>
        <sz val="10"/>
        <rFont val="Soberana Sans"/>
        <family val="2"/>
      </rPr>
      <t xml:space="preserve"> A00
Para combatir con la desigualdad de oportunidades de acceso y permanencia la Universidad Pedagógica Nacional a través del Programa Nacional de Becas ha motivado e incentivado a los alumnos para que permanezcan y concluyan con sus estudios de Educación Superior.
</t>
    </r>
    <r>
      <rPr>
        <b/>
        <sz val="10"/>
        <rFont val="Soberana Sans"/>
        <family val="2"/>
      </rPr>
      <t>UR:</t>
    </r>
    <r>
      <rPr>
        <sz val="10"/>
        <rFont val="Soberana Sans"/>
        <family val="2"/>
      </rPr>
      <t xml:space="preserve"> A2M
Al primer trimestre del 2018 se otorgaron 5,604 becas a mujeres de un total de 9,335. En las convocatorias se estableció como criterio de priorización lo siguiente: ?Se dará prioridad a las alumnas que cumplan con todos los requisitos, con la finalidad de reducir las brechas de desigualdad de género?.
</t>
    </r>
    <r>
      <rPr>
        <b/>
        <sz val="10"/>
        <rFont val="Soberana Sans"/>
        <family val="2"/>
      </rPr>
      <t>UR:</t>
    </r>
    <r>
      <rPr>
        <sz val="10"/>
        <rFont val="Soberana Sans"/>
        <family val="2"/>
      </rPr>
      <t xml:space="preserve"> B00
Entre los criterios de priorización contemplados en la convocatoria de becas de Manutención del periodo escolar 2018-2: a) Alumnas embarazadas o madres, así como alumnos que sean padres, a fin de promover la corresponsabilidad y una paternidad responsable. b) Haber sido beneficiaria de las becas de apoyo a la educación básica de madres jóvenes y jóvenes embarazadas a que se refiere el anexo 1: ?Beca para que integrantes de grupos en contextos y situación de vulnerabilidad (personas indígenas, personas afrodescendientes, personas con alguna discapacidad, madres y padres jefes de familia y madres jóvenes y jóvenes embarazadas) realicen sus estudios? de las Reglas de Operación. c) Alumnas que cumplan en igualdad de condiciones, con todos los requisitos, con la finalidad de reducir las brechas de desigualdad de género. Otra problemática importante de destacarse es que el otorgamiento de becas está supeditado al cumplimiento de requisitos, tales pueden ser la condición regular de una alumna conforme al Reglamento General de Estudios e inclusive al cumplimiento de aspectos tales como realmente poder acreditar la vulnerabilidad, es decir la atención de los criterios socioeconómicos.    
</t>
    </r>
    <r>
      <rPr>
        <b/>
        <sz val="10"/>
        <rFont val="Soberana Sans"/>
        <family val="2"/>
      </rPr>
      <t>UR:</t>
    </r>
    <r>
      <rPr>
        <sz val="10"/>
        <rFont val="Soberana Sans"/>
        <family val="2"/>
      </rPr>
      <t xml:space="preserve"> A3Q
Otorgar becas a las estudiantes de los planteles de nivel medio superior, superior y de posgrado de la UNAM, para coadyuvar a su acceso, permanencia y conclusión de sus estudios.    
</t>
    </r>
    <r>
      <rPr>
        <b/>
        <sz val="10"/>
        <rFont val="Soberana Sans"/>
        <family val="2"/>
      </rPr>
      <t>UR:</t>
    </r>
    <r>
      <rPr>
        <sz val="10"/>
        <rFont val="Soberana Sans"/>
        <family val="2"/>
      </rPr>
      <t xml:space="preserve"> 500
  La CNBES impulsa acciones afirmativas al haber otorgado 88,186 becas para elevar la retención femenina en educación superior y la integración de mujeres en carreras de ingeniería, tecnología y ciencias físico-matemáticas.  
</t>
    </r>
    <r>
      <rPr>
        <b/>
        <sz val="10"/>
        <rFont val="Soberana Sans"/>
        <family val="2"/>
      </rPr>
      <t>UR:</t>
    </r>
    <r>
      <rPr>
        <sz val="10"/>
        <rFont val="Soberana Sans"/>
        <family val="2"/>
      </rPr>
      <t xml:space="preserve"> 313
En el primer trimestre del año, las Autoridades Educativas Locales (AEL) se han centrado en llevar a cabo la difusión del Programa para la captación de becarias de nuevo ingreso, y establecer contacto con beneficiarias a las que se dará continuidad en el 2018. De igual manera, han iniciado el proceso para que tanto las becarias de nuevo ingreso como las que se reinscriban al programa cumplan con el llenado y entrega del ?formato de solicitud de la beca? y de los ?documentos requeridos? que se establecen en el apartado 3 Procedimiento de selección del Anexo 1 de las ROP del PNB 2018. 
</t>
    </r>
    <r>
      <rPr>
        <b/>
        <sz val="10"/>
        <rFont val="Soberana Sans"/>
        <family val="2"/>
      </rPr>
      <t>UR:</t>
    </r>
    <r>
      <rPr>
        <sz val="10"/>
        <rFont val="Soberana Sans"/>
        <family val="2"/>
      </rPr>
      <t xml:space="preserve"> 600
Al cierre del primer trimestre de 2018, el padrón de beneficiarios del PROBEMS está compuesto en su totalidad por 122,161 alumnos, de los cuales, el 52.8% (64,526) son mujeres y el 47.2% (57,635) hombres. Es importante señalar que el otorgamiento de las becas depende de la demanda de los estudiantes y del cumplimiento de los requisitos.   Montos diferenciados. Las jóvenes beneficiarias reciben un apoyo económico mayor en $75.00 en las modalidades de Abandono, Ingreso, Permanencia, Reinserción, Prepa en Línea y Beca para hijos de policías federales. Por otro lado, se otorgan $600.00 más a las beneficiarias de Formación Dual inscritas en una carrera de corte industrial.  Criterios de priorización: Cuando los recursos son insuficientes, se priorizan los apoyos a la población más vulnerable a través de las siguientes variables: índice de vulnerabilidad socioeconómica, condición de discapacidad, autodeterminación de pertenencia a un grupo indígena, alumna que cumpla con los requisitos, madre joven y/o joven embarazada y haber pertenecido al padrón de becarios PROMAJOVEN.  </t>
    </r>
  </si>
  <si>
    <t>242.19</t>
  </si>
  <si>
    <t>2166.47</t>
  </si>
  <si>
    <t>UR: 600</t>
  </si>
  <si>
    <t>2519.26</t>
  </si>
  <si>
    <t>89.22</t>
  </si>
  <si>
    <t>375.67</t>
  </si>
  <si>
    <t>UR: 500</t>
  </si>
  <si>
    <t>414.03</t>
  </si>
  <si>
    <t>102.5</t>
  </si>
  <si>
    <t>97.24</t>
  </si>
  <si>
    <t>256.49</t>
  </si>
  <si>
    <t>242.6</t>
  </si>
  <si>
    <t>77.31</t>
  </si>
  <si>
    <t>356.31</t>
  </si>
  <si>
    <t>26.17</t>
  </si>
  <si>
    <t>93.47</t>
  </si>
  <si>
    <t>UR: A2M</t>
  </si>
  <si>
    <t>14.26</t>
  </si>
  <si>
    <t>UR: A00</t>
  </si>
  <si>
    <t>7.97</t>
  </si>
  <si>
    <t>3.10</t>
  </si>
  <si>
    <t>3.90</t>
  </si>
  <si>
    <t>600</t>
  </si>
  <si>
    <t>Porcentaje de madres jóvenes y jóvenes embarazadas beneficiarias del Programa con respecto al total de mujeres beneficiarias del Programa</t>
  </si>
  <si>
    <t>52.80</t>
  </si>
  <si>
    <t>53.00</t>
  </si>
  <si>
    <t>Porcentaje de becas otorgadas a mujeres estudiantes de educación media superior.</t>
  </si>
  <si>
    <t>3.50</t>
  </si>
  <si>
    <t>500</t>
  </si>
  <si>
    <t>Porcentaje de becas otorgadas a mujeres jefas de familia que estudian en carreras de ingeniería, tecnología y ciencia físico-matemáticas</t>
  </si>
  <si>
    <t>28.10</t>
  </si>
  <si>
    <t>Porcentaje de becas otorgadas a mujeres estudiantes en carreras de ingeniería, tecnología y ciencias físico-matemáticas</t>
  </si>
  <si>
    <t>Porcentaje de madres jóvenes y jóvenes embarazadas que reciben beca y permanecen en los servicios educativos de tipo básico respecto del total que reciben beca en el mismo año.</t>
  </si>
  <si>
    <t>Porcentaje de becarias que concluyen la educación básica</t>
  </si>
  <si>
    <t>Porcentaje de becas de alfabetización y educación básica otorgadas a madres jóvenes y jóvenes embarazadas entre los 12 y 18 años 11 meses de edad, respecto a las programadas en el año t</t>
  </si>
  <si>
    <t>46.00</t>
  </si>
  <si>
    <t>Porcentaje de alumnas becadas en el IPN en relación al total de becas otorgadas por periodo escolar</t>
  </si>
  <si>
    <t>59.10</t>
  </si>
  <si>
    <t>58.70</t>
  </si>
  <si>
    <t>Porcentaje de presupuesto asignado a becas para alumnas respecto al presupuesto asignado al programa presupuestario</t>
  </si>
  <si>
    <t>97.00</t>
  </si>
  <si>
    <t>Porcentaje de permanencia de estudiantes becadas en los niveles medio superior, superior y posgrado</t>
  </si>
  <si>
    <t>106.10</t>
  </si>
  <si>
    <t>A2M</t>
  </si>
  <si>
    <t>Porcentaje de estudiantes becadas de licenciatura y posgrado con respecto a lo programado en el año t</t>
  </si>
  <si>
    <t>85.00</t>
  </si>
  <si>
    <t>Porcentaje de permanencia escolar de estudiantes becadas de tipo superior (licenciatura y posgrado) respecto a la matrícula de estudiantes becadas al inicio de cursos del mismo tipo educativo</t>
  </si>
  <si>
    <t>90.40</t>
  </si>
  <si>
    <t>A00</t>
  </si>
  <si>
    <t>Porcentaje de becas otorgadas a estudiantes de nivel licentciatura, con respecto a lo programado en el año t.</t>
  </si>
  <si>
    <t>98.70</t>
  </si>
  <si>
    <t>Porcentaje de permanencia escolar de estudiantes becados de tipo superior (Licentciatura), respecto a la matricula de estudiantes becados al inicio de cursos del mismo tipo educativo</t>
  </si>
  <si>
    <t xml:space="preserve"> A00- Universidad Pedagógica Nacional  A2M- Universidad Autónoma Metropolitana  A3Q- Universidad Nacional Autónoma de México  B00- Instituto Politécnico Nacional  Secretaria de Educación Pública </t>
  </si>
  <si>
    <t xml:space="preserve"> El problemas que ha enfrentado la Universidad Pedagógica Nacional es que no cuenta con la capacidad de cubrir con la mayor cantidad de matrícula posible ya que los recursos disponibles y autorizados no son suficientes, y derivado de esto es que existen muchos alumnos de escasos recursos que requieren del apoyo para continuar con sus estudios y que no cuentan con este apoyo.    Alumnas de licenciatura y posgrado interrumpen sus estudios por falta de recursos, por lo cual no se logra la permanencia y egreso de este sector y se deja de favorecer las competencias profesionales  Apoyos insuficientes para incentivar el acceso, permanencia y conclusión de las estudiantes inscritas en los diversos planteles de nivel medio superior, superior y de posgrado de la UNAM.  El marco normativo Institucional no distingue entre hombres y mujeres, al interior del Instituto Politécnico Nacional se ha contemplado la transversalización de la perspectiva de género, cuyo objetivo primordial ha sido el establecimiento de acciones que favorezcan la igualdad, respeto y buen trato entre hombres y mujeres. Entre su principal línea de acción se encuentra la capacitación y profesionalización en género de las y los servidores públicos, es por ello que resulta necesario la réplica de estas capacitaciones a los diferentes involucrados en el proceso de otorgamiento de becas, lo anterior permitirá generar una cultura de igualdad entre hombres y mujeres; distinguir entre los diferentes tipos de violencia (resaltando la violencia indirecta; que en el mayor de los casos se ve reflejada en la existencia de estereotipos), que afectan en gran medida a nuestras jóvenes estudiantes, orillándolas en el peor de los casos a abandonar sus estudios por no poder hacer frente a situaciones tales como (violencia intrafamiliar, embarazos no previstos, entre otros). Dado que las acciones afirmativas, se traducen en la inclusión de criterios de priorización en las convocatorias que al efecto se emitan, puede presentarse que los involucrados no alcancen a comprender que la misma se trata de una medida de carácter temporal dirigida específicamente a remediar la discriminación cuyo objetivo principal es lograr la igualdad efectiva y corregir la distribución desigual de oportunidades y beneficios en la sociedad y por el contrario interpreten a la implementación de estas como un acto de discriminación.   Algunos de los motivos más sentidos por el que las mujeres jóvenes abandonan su educación básica están relacionados con los embarazos tempranos y/o no deseados; la falta de recursos para la subsistencia, así como la falta de oportunidades para el acceso a los servicios educativos por encontrarse en situaciones y contextos que vulneran sus derechos. El Censo General de Población y Vivienda (INEGI 2000) reportó que había 135,287 mujeres de entre 12 y 19 años de edad, con un hijo y que no habían concluido la educación básica, cifra que se incrementó a 180,408 de acuerdo al Conteo de Población y Vivienda 2005 y a 284,519 de acuerdo al Censo de Población 2010 del INEGI. Para el 2015 la Encuesta Intercensal 2015 que 221,519 que tienen la educación básica incompleta.  De acuerdo con los Anuarios Estadísticos de Educación Superior de la Asociación Nacional de Universidades e Instituciones de Educación Superior (ANUIES), durante el ciclo escolar 2016-2017 la matrícula en educación superior  se distribuyó de la siguiente manera: 49.8% mujeres y 50.2% hombres, lo cual da cuenta de un acceso diferenciado a la educación en términos de género.  Derivado de un análisis del padrón de beneficiarios del Programa de Becas de Educación Media Superior, se encontró que las mujeres tienen un ingreso per cápita familiar menor que el de los hombres, el cual se acentúa en comunidades indígenas y en personas con alguna discapacidad.  Considerando la desigualdad entre hombres y mujeres, el Programa Nacional de Becas para la Educación Media Superior ha desarrollado acciones afirmativas para combatir aquellos factores que acentúan y perpetúan la vulnerabilidad de las mujeres. Además de proporcionar conocimiento y habilidades para la vida, la educación promueve un modelo laico en el cual no existe discriminación por motivos de género. Promover el acceso, la permanencia y la conclusión de los estudios de las mujeres es vital para cerrar las brechas que existen en otros ámbitos (laboral, económico, político).  </t>
  </si>
  <si>
    <t>(Dirección General de Educación Indígena)</t>
  </si>
  <si>
    <t>(Universidad Autónoma Metropolitana)</t>
  </si>
  <si>
    <t>61672</t>
  </si>
  <si>
    <t>159909</t>
  </si>
  <si>
    <t>374552</t>
  </si>
  <si>
    <t>644425</t>
  </si>
  <si>
    <t>(Universidad Pedagógica Nacional)</t>
  </si>
  <si>
    <t>(Subsecretaría de Educación Media Superior)</t>
  </si>
  <si>
    <t>(Subsecretaría de Educación Superior)</t>
  </si>
  <si>
    <t>3736.1</t>
  </si>
  <si>
    <t>Programa Nacional de Becas</t>
  </si>
  <si>
    <t>S243</t>
  </si>
  <si>
    <r>
      <t>Acciones de mejora para el siguiente periodo
UR:</t>
    </r>
    <r>
      <rPr>
        <sz val="10"/>
        <rFont val="Soberana Sans"/>
        <family val="2"/>
      </rPr>
      <t xml:space="preserve"> 312
La magnitud del presupuesto asignado es muy bajo; la Ley General de Educación obliga a que las Entidades Federativas operen el Programa, estando sujetos a los criterios que determinen para implementar el Programa y al cumplimiento del envío de información.
</t>
    </r>
    <r>
      <rPr>
        <b/>
        <sz val="10"/>
        <rFont val="Soberana Sans"/>
        <family val="2"/>
      </rPr>
      <t>UR:</t>
    </r>
    <r>
      <rPr>
        <sz val="10"/>
        <rFont val="Soberana Sans"/>
        <family val="2"/>
      </rPr>
      <t xml:space="preserve"> 313
Para el siguiente trimestre, se espera que una vez que se hayan radicado los recursos a los Gobiernos de las entidades federativas, las AEL puedan empezar a implementar las acciones programadas y reportar sus avances a esta UR.  En ese sentido se estará informando lo correspondiente a los tipos de apoyo de educación indígena y migrante.  Es importante reiterar que el PIEE en Educación Básica se comparte en dos Direcciones Generales; la DGEI encargada de la atención a la educación indígena y migrante; y la DGDC de la educación especial. Por lo anterior, cada Dirección General será responsable de la información que reporte.  </t>
    </r>
  </si>
  <si>
    <r>
      <t>Justificación de diferencia de avances con respecto a las metas programadas
UR:</t>
    </r>
    <r>
      <rPr>
        <sz val="10"/>
        <rFont val="Soberana Sans"/>
        <family val="2"/>
      </rPr>
      <t xml:space="preserve"> 312
El indicador es anualizado, por lo que no se reportan avances al primer trimestre.
</t>
    </r>
    <r>
      <rPr>
        <b/>
        <sz val="10"/>
        <rFont val="Soberana Sans"/>
        <family val="2"/>
      </rPr>
      <t>UR:</t>
    </r>
    <r>
      <rPr>
        <sz val="10"/>
        <rFont val="Soberana Sans"/>
        <family val="2"/>
      </rPr>
      <t xml:space="preserve"> 313
Para este trimestre no se tiene contemplado reportar avances en el indicador del Anexo 13.  </t>
    </r>
  </si>
  <si>
    <r>
      <t>Acciones realizadas en el periodo
UR:</t>
    </r>
    <r>
      <rPr>
        <sz val="10"/>
        <rFont val="Soberana Sans"/>
        <family val="2"/>
      </rPr>
      <t xml:space="preserve"> 312
Modificaciones a las reglas de operación 2018, modificación al formato del Informe técnico-pedagógico, el formato de base de datos nos permitirá medir directamente la cantidad de mujeres y hombres en cada servicio de educación especial fortalecido. Actualmente se está en periodo de recepción del primer informe técnico-pedagógico y del Plan Anual de Trabajo.
</t>
    </r>
    <r>
      <rPr>
        <b/>
        <sz val="10"/>
        <rFont val="Soberana Sans"/>
        <family val="2"/>
      </rPr>
      <t>UR:</t>
    </r>
    <r>
      <rPr>
        <sz val="10"/>
        <rFont val="Soberana Sans"/>
        <family val="2"/>
      </rPr>
      <t xml:space="preserve"> 313
Al cierre del primer trimestre, en el marco del Programa para la Inclusión y la Equidad Educativa, no se han realizado acciones que puedan abonar al indicador debido a que aún no se radica el recurso; no obstante, las Autoridades Educativas Locales (AEL) se encuentran llevando a cabo el  seguimiento a lo implementado en 2017. </t>
    </r>
  </si>
  <si>
    <t>240.45</t>
  </si>
  <si>
    <t>238.36</t>
  </si>
  <si>
    <t>7.50</t>
  </si>
  <si>
    <t>47.75</t>
  </si>
  <si>
    <t>50.27</t>
  </si>
  <si>
    <t>Porcentaje de alumnas y alumnos de educación indígena y migrante que son beneficiados con acciones del PIEE</t>
  </si>
  <si>
    <t>9.20</t>
  </si>
  <si>
    <t>Porcentaje de población en contexto de vulnerabilidad atendida por los servicios de educación especial (USAER y CAM) beneficiados con acciones del programa en el año t</t>
  </si>
  <si>
    <t xml:space="preserve"> La magnitud del presupuesto asignado es muy bajo; la Ley General de Educación obliga a que las Entidades Federativas operen el Programa, estando sujetos a los criterios que determinen para implementar el Programa y al cumplimiento del envío de información. Se ha promovido mediante modificaciones a las reglas de operación, la mejora en la distribución de recursos, la especificación de los criterios generales de gasto, mismos que reflejan las acciones a desarrollar para alcanzar los objetivos del Programa; se definen los documentos normativos y las fechas de entrega. Adicionalmente se han incorporado conceptos al Informe Técnico-pedagógico que permitan medir el impacto por género de cada actividad realizada y reportada durante el trimestre, asimismo se ha incluido en dicho informe un apartado para que las Autoridades Educativas Locales mencionen y describan las acciones específicas que promuevan la igualdad entre hombres y mujeres   Una de las problemáticas más importantes para América Latina ha sido la exclusión social y educativa de la población que se encuentra con altos índices de pobreza, con diferentes limitaciones, en contextos de vulnerabilidad o bien, con condiciones, necesidades y características específicas que los colocan en riesgo de ser excluidos y los separan de los servicios educativos. De acuerdo a las estadísticas continuas del Cuestionario 911 "Estadística Educativa?, a inicios de curso 2016, en México, los servicios de educación indígena atienden alrededor de 1,3 millones de niñas y niños en 22 mil escuelas por aproximadamente 59 mil docentes. En lo que respecta a la educación migrante, al cierre de 2016 se brindaron aproximadamente 49,000 servicios a un poco más de 39,000 estudiantes en alrededor de 1,000 centros educativos atendidos por más de 2,000 docentes.  Es necesario reforzar la educación, especialmente entre los grupos menos favorecidos, para contar con cimientos sólidos para la equidad, la igualdad de género y la inclusión, así como reducir las brechas de acceso a la educación, la cultura y el conocimiento, a través de una amplia perspectiva de inclusión y equidad que erradique toda forma de discriminación por condición física, social, étnica, de género, creencias u orientación sexual y desplegar estrategias que contemplen la diversidad cultural y lingüística  </t>
  </si>
  <si>
    <t>147140</t>
  </si>
  <si>
    <t>109884</t>
  </si>
  <si>
    <t>639739</t>
  </si>
  <si>
    <t>622118</t>
  </si>
  <si>
    <t>(Dirección General de Desarrollo Curricular)</t>
  </si>
  <si>
    <t>288.6</t>
  </si>
  <si>
    <t>Programa para la Inclusión y la Equidad Educativa</t>
  </si>
  <si>
    <t>S244</t>
  </si>
  <si>
    <r>
      <t>Acciones de mejora para el siguiente periodo
UR:</t>
    </r>
    <r>
      <rPr>
        <sz val="10"/>
        <rFont val="Soberana Sans"/>
        <family val="2"/>
      </rPr>
      <t xml:space="preserve"> 314
El desarrollar una estrategia a nivel nacional, implica articular acciones en el ámbito de respectivas atribuciones entre autoridades educativas locales y federales, en este sentido, la estrategia nacional de formación requiere desarrollar e integrar en un mismo esquema necesidades formativas particulares que cada región del país requiere; bajo este escenario, se desarrolla un esquema de trabajo secuencial y flexible en conjunto con las Autoridades Educativas Locales, que permite orientar los procesos de formación en cada uno de los estados a lo largo del año; al mismo tiempo, este contexto representa la oportunidad de llevar a la práctica la visión del modelo educativo, como política educativa que propone la reorganización del sistema educativo nacional, en la cual el componente de la formación y desarrollo profesional docente tiene un papel fundamental; por ello, el planteamiento del dominio de contenidos curriculares, el hacer de los docentes profesionales de la educación, implica el desarrollo de una oferta académica además de pertinente y de calidad, que tenga elementos para el análisis y la reflexión, que permita el desarrollo de la creatividad para el trabajo en el aula, de tal forma que los programas académicos (cursos, talleres y diplomados) sean lo suficientemente diversos para adecuarse a las características, necesidades y exigencias de cada región del país.</t>
    </r>
  </si>
  <si>
    <r>
      <t>Justificación de diferencia de avances con respecto a las metas programadas
UR:</t>
    </r>
    <r>
      <rPr>
        <sz val="10"/>
        <rFont val="Soberana Sans"/>
        <family val="2"/>
      </rPr>
      <t xml:space="preserve"> 314
No se tienen programadas metas del indicador en el primer trimestre.</t>
    </r>
  </si>
  <si>
    <r>
      <t>Acciones realizadas en el periodo
UR:</t>
    </r>
    <r>
      <rPr>
        <sz val="10"/>
        <rFont val="Soberana Sans"/>
        <family val="2"/>
      </rPr>
      <t xml:space="preserve"> 314
El primer trimestre del ejercicio representa una etapa de planeación de los procesos de formación continua, en la que a partir de la publicación en el DOF de las Reglas de Operación del Programa para el Desarrollo Profesional Docente para el ejercicio 2018, se desarrolló una Estrategia Nacional de Formación Continua,  como el marco normativo para regular la formación continua del personal educativo en el nivel básico. Se han realizado dos reuniones con Autoridades Educativas Locales que tienen  a su cargo los procesos de formación docente en las distintas entidades federativas, con la finalidad de dar a conocer y concretar ésta estrategia nacional, la cual se compone de tres líneas de formación prioritarias, de ellas la tercera se refiere a la capacitación y actualización en temas de relevancia social, cuyo propósito es fortalecer los conocimientos, competencias y capacidades del personal educativo para el abordaje en los salones de clase de temas socialmente relevantes y pertinentes, como son los derechos humanos, la convivencia escolar pacifica y la igualdad de género. El diseño y desarrollo de esta línea de formación, se apoya en la experiencia de las autoridades educativas locales para establecer acuerdos de colaboración con instituciones dedicadas a la formación pedagógica, con instituciones de educación superior, así como instituciones gubernamentales afines a la formación docente; de tal forma que estas acciones, además de un trabajo de planeación han conformado estrategias de formación a nivel estatal, a la fecha se cuenta con la propuesta de trabajo de 17 de las 32 entidades federativas, en ellas se refleja el diagnóstico de necesidades de formación de su personal, focalizando a la población participante en los procesos del servicio profesional docente.</t>
    </r>
  </si>
  <si>
    <t>0.55</t>
  </si>
  <si>
    <t>8.1</t>
  </si>
  <si>
    <t>UR: 314</t>
  </si>
  <si>
    <t>8.11</t>
  </si>
  <si>
    <t>4.90</t>
  </si>
  <si>
    <t>314</t>
  </si>
  <si>
    <t>Porcentaje de personal educativo de educación básica formado en programas académicos sobre temas de igualdad de género, derechos humanos y convivencia escolar durante el ejercicio 2018</t>
  </si>
  <si>
    <t xml:space="preserve"> la Unidad realiza un trabajo colaborativo de planeación sobre las acciones a desarrollar durante el ejercicio, mantiene comunicación permanente con las Autoridades Educativas Locales para gestionar, analizar y autorizar acciones de formación docente, así mismo se realizan las gestiones correspondientes para suministrar el recurso presupuestario, contar con el soporte jurídico y administrativo documental que respalde la entrega del recurso financiero, mismo permita el desarrollo en los tiempos planificados de las acciones de formación docente.  Lo  anterior, a fin de establecer la base sobre la planeación anual, en la que además de delimitar funciones, se establezcan metas y se determine la estrategia operativa a desarrollar durante el año, por lo que no se cuentan con registros de avance en el trimestre sobre la población docente formada para el caso de las erogaciones para la igualdad entre mujeres y hombres.   </t>
  </si>
  <si>
    <t>(Dirección General de Formación Continua, Actualización y Desarrollo Profesional de Maestros de Educación Básica)</t>
  </si>
  <si>
    <t>Programa para el Desarrollo Profesional Docente</t>
  </si>
  <si>
    <t>S247</t>
  </si>
  <si>
    <r>
      <t>Acciones de mejora para el siguiente periodo
UR:</t>
    </r>
    <r>
      <rPr>
        <sz val="10"/>
        <rFont val="Soberana Sans"/>
        <family val="2"/>
      </rPr>
      <t xml:space="preserve"> 511
De la misma manera, las metas reportadas son establecidas por las mismas instituciones que planifican y estiman el ejercicio del recurso, debido a lo anterior los resultados proporcionados no siempre reflejan en su totalidad la operación realizada, ya que muchas veces las IES no realizan el reporte puntual de la información que se les solicita, en especial cuando los indicadores muestran algún decremento.</t>
    </r>
  </si>
  <si>
    <r>
      <t>Justificación de diferencia de avances con respecto a las metas programadas
UR:</t>
    </r>
    <r>
      <rPr>
        <sz val="10"/>
        <rFont val="Soberana Sans"/>
        <family val="2"/>
      </rPr>
      <t xml:space="preserve"> 511
Respecto de los 10 indicadores propuestos, 8 no muestran avance debido a que no se programaron acciones a realizar en el primer trimestre, se deriva a que la dispersión de recursos se realiza en el mes de abril posterior a la etapa de reprogramación estipulada en las reglas de operación del PFCE 2018, por tal motivo las Instituciones de Educación Superior empezaran a ejercer sus recursos hasta el mes de Abril del 2018. 2 Indicadores obtuvieron avances del 89.2% y 137.2% con respecto a lo programado por lo que se considera un adecuado cumplimiento de los mismos.</t>
    </r>
  </si>
  <si>
    <r>
      <t>Acciones realizadas en el periodo
UR:</t>
    </r>
    <r>
      <rPr>
        <sz val="10"/>
        <rFont val="Soberana Sans"/>
        <family val="2"/>
      </rPr>
      <t xml:space="preserve"> 511
La acción correspondiente a la atención de las estancias infantiles o guarderías infantiles se encuentra actualmente en operación con recursos provenientes del ejercicio fiscal 2017, ya que el recurso económico proveniente del PFCE se empezará a gastar a partir de la expedición del oficio de autorización del gasto, el cual en apego a lo estipulado en las Reglas de Operación del programa se tiene planificado para el mes de abril, sin embargo se busca no interrumpir el servicio que las Instituciones de Educación Superior proporcionan a la población estudiantil beneficiaria de estos proyectos. Actividades realizadas por el Programa Fortalecimiento de la Calidad Educativa:  1. Análisis, diseño y desarrollo del Sistema PFCE 2018-2019 (Módulo para el Modelo de distribución de recursos hacia las IES, Módulo para la generación de convenios, Módulo de reprogramación 2018) y 2. Apertura del Módulo de Reprogramación, para la revisión del ajuste de unidades y costos de conceptos de gasto.</t>
    </r>
  </si>
  <si>
    <t>30.82</t>
  </si>
  <si>
    <t>UR: 511</t>
  </si>
  <si>
    <t>511</t>
  </si>
  <si>
    <t>Porcentaje de Alumnas capacitadas en igualdad de género y erradicación de la violencia contra las mujeres</t>
  </si>
  <si>
    <t>Porcentaje de Alumnos capacitados en igualdad de género y erradicación de la violencia contra las mujeres</t>
  </si>
  <si>
    <t>65.20</t>
  </si>
  <si>
    <t>Porcentaje de administrativas capacitadas en igualdad de género y erradicación de la violencia contra las mujeres</t>
  </si>
  <si>
    <t>42.10</t>
  </si>
  <si>
    <t>Porcentaje de administrativos capacitados en igualdad de género y erradicación de la violencia contra las mujeres</t>
  </si>
  <si>
    <t>31.40</t>
  </si>
  <si>
    <t>Porcentaje de profesoras capacitadas en igualdad de género y erradicación de la violencia contra las mujeres</t>
  </si>
  <si>
    <t>Porcentaje de profesores capacitados en igualdad de género y erradicación de la violencia contra las mujeres</t>
  </si>
  <si>
    <t>6.30</t>
  </si>
  <si>
    <t>Porcentaje de alumnos con hijas(os) o menores de edad bajo su cuidado, beneficiarios del servicio de guarderias, que concluyen sus estudios</t>
  </si>
  <si>
    <t>92.00</t>
  </si>
  <si>
    <t>Porcentaje de estudiantes hombres con hijas(os) menores de edad, beneficiarios del servicio de guarderías</t>
  </si>
  <si>
    <t>6.90</t>
  </si>
  <si>
    <t>Porcentaje de alumnas con hijas(os) o menores de edad bajo su cuidado, beneficiarias del servicio de Guarderías, que concluyen sus estudios</t>
  </si>
  <si>
    <t>68.70</t>
  </si>
  <si>
    <t>Porcentaje de estudiantes mujeres con hijas(os) menores de edad, beneficiarias del servicio de guarderías</t>
  </si>
  <si>
    <t xml:space="preserve"> 290. El compromiso para, ?Favorecer el ingreso, permanencia, egreso y titulación de las y los estudiantes de nivel licenciatura, con hijos menores a su cuidado, ofreciéndoles el servicio de guardería infantil en instalaciones optimas, seguido al compromiso de las y los estudiantes que se relaciona con la vigencia en la inscripción a un PE de licenciatura, nivel de aprovechamiento, inclusión en la vida académica, social y cultural de la institución, finalización de sus estudios y titulación oportuna. 291. El plan nacional de desarrollo (PND) 2013 2018 proyecta, en síntesis, hacer de México una sociedad de derechos, en donde todos tengan acceso efectivo a los derechos que otorga la constitución. Que dentro el PND se estipula en el objetivo 3.2 el garantizar la inclusión y la equidad en el sistema educativo y marca como estrategia para lograr lo anterior el fomentar que los planes de estudio incorporen una perspectiva de género para inculcar la igualdad entre hombres y mujeres. La cuestión de género debe ser considerada prioritaria en la planificación de la educación. Para la atención de las problemáticas detectadas, la capacitación de manera diferenciada, por grupos de población, juega un papel primordial ya que además de proporcionar conocimientos, permite que mujeres y hombres se den cuenta que existen prácticas, creencias, costumbres y valores entre otros, que los consideramos como parte de la norma pero que en la realidad están propiciando discriminación, inequidad, incumplimiento de los derechos humanos y violencia, en las relaciones que entablamos como seres humanos. </t>
  </si>
  <si>
    <t>206</t>
  </si>
  <si>
    <t>699</t>
  </si>
  <si>
    <t>8244</t>
  </si>
  <si>
    <t>11573</t>
  </si>
  <si>
    <t>(Dirección General de Educación Superior Universitaria)</t>
  </si>
  <si>
    <t>30.8</t>
  </si>
  <si>
    <t>Fortalecimiento de la Calidad Educativa</t>
  </si>
  <si>
    <t>S267</t>
  </si>
  <si>
    <r>
      <t>Acciones de mejora para el siguiente periodo
UR:</t>
    </r>
    <r>
      <rPr>
        <sz val="10"/>
        <rFont val="Soberana Sans"/>
        <family val="2"/>
      </rPr>
      <t xml:space="preserve"> 310
Fortalecer al equipo central que se encarga de operar el Programa, debido a que las situaciones que ha enfrentado el sector educativo en materia de seguridad escolar, en lo que va del presente año, han inmerso al PNCE en la atención de contingencias de seguridad escolar, enfoque que no está contemplado el desarrollo del Programa.</t>
    </r>
  </si>
  <si>
    <r>
      <t>Justificación de diferencia de avances con respecto a las metas programadas
UR:</t>
    </r>
    <r>
      <rPr>
        <sz val="10"/>
        <rFont val="Soberana Sans"/>
        <family val="2"/>
      </rPr>
      <t xml:space="preserve"> 310
En el periodo no se tienen programadas acciones a realizar.</t>
    </r>
  </si>
  <si>
    <r>
      <t>Acciones realizadas en el periodo
UR:</t>
    </r>
    <r>
      <rPr>
        <sz val="10"/>
        <rFont val="Soberana Sans"/>
        <family val="2"/>
      </rPr>
      <t xml:space="preserve"> 310
En el ciclo escolar 2017-2018, en la fase de incorporación están participando 89,962 escuelas públicas de educación básica: 14,571 preescolares, 47,895 primarias, 27,474 secundarias. Asimismo, están participando 22 Centros de Atención Múltiple. La cifra final de escuelas atendidas por el Programa se conocerá al cierre del ciclo escolar 2017-2018 durante el mes de agosto de 2018.</t>
    </r>
  </si>
  <si>
    <t>273.01</t>
  </si>
  <si>
    <t>Porcentaje de alumnas y alumnos de escuelas públicas de educación primaria incorporadas al Programa Nacional de Convivencia Escolar (PNCE) que desarrollan el tema Convivo con los demás y los respeto</t>
  </si>
  <si>
    <t xml:space="preserve"> Prácticas inequitativas, excluyentes y discriminatorias; pasividad ante situaciones de acoso escolar; atención diferenciada de estudiantes, generando reprobación, abandono y bajo rendimiento escolar; incapacidad de resolver conflictos; violencia escolar, y escasos valores, actitudes y habilidades socio-emocionales. </t>
  </si>
  <si>
    <t>8252761</t>
  </si>
  <si>
    <t>8053758</t>
  </si>
  <si>
    <t>(Dirección General de Desarrollo de la Gestión Educativa)</t>
  </si>
  <si>
    <t>273.0</t>
  </si>
  <si>
    <t>Programa Nacional de Convivencia Escolar</t>
  </si>
  <si>
    <t>S271</t>
  </si>
  <si>
    <r>
      <t>Acciones de mejora para el siguiente periodo
UR:</t>
    </r>
    <r>
      <rPr>
        <sz val="10"/>
        <rFont val="Soberana Sans"/>
        <family val="2"/>
      </rPr>
      <t xml:space="preserve"> NBV
Sin información
</t>
    </r>
    <r>
      <rPr>
        <b/>
        <sz val="10"/>
        <rFont val="Soberana Sans"/>
        <family val="2"/>
      </rPr>
      <t>UR:</t>
    </r>
    <r>
      <rPr>
        <sz val="10"/>
        <rFont val="Soberana Sans"/>
        <family val="2"/>
      </rPr>
      <t xml:space="preserve"> NDY
Sin información
</t>
    </r>
    <r>
      <rPr>
        <b/>
        <sz val="10"/>
        <rFont val="Soberana Sans"/>
        <family val="2"/>
      </rPr>
      <t>UR:</t>
    </r>
    <r>
      <rPr>
        <sz val="10"/>
        <rFont val="Soberana Sans"/>
        <family val="2"/>
      </rPr>
      <t xml:space="preserve"> NDE
El Programa Anual de Capacitación en materia de protección civil, inducción, calidad, derechos humanos e igualdad entre hombres y mujeres seguirá contemplando tanto a personal médico como administrativo del instituto.
</t>
    </r>
    <r>
      <rPr>
        <b/>
        <sz val="10"/>
        <rFont val="Soberana Sans"/>
        <family val="2"/>
      </rPr>
      <t>UR:</t>
    </r>
    <r>
      <rPr>
        <sz val="10"/>
        <rFont val="Soberana Sans"/>
        <family val="2"/>
      </rPr>
      <t xml:space="preserve"> 160
El número de aspirantes para realizar estudios de posgrado en Neonatología incremento, quedando un total de 6 residentes de los cuales 3 son mujeres. </t>
    </r>
  </si>
  <si>
    <r>
      <t>Justificación de diferencia de avances con respecto a las metas programadas
UR:</t>
    </r>
    <r>
      <rPr>
        <sz val="10"/>
        <rFont val="Soberana Sans"/>
        <family val="2"/>
      </rPr>
      <t xml:space="preserve"> NBV
Sin información
</t>
    </r>
    <r>
      <rPr>
        <b/>
        <sz val="10"/>
        <rFont val="Soberana Sans"/>
        <family val="2"/>
      </rPr>
      <t>UR:</t>
    </r>
    <r>
      <rPr>
        <sz val="10"/>
        <rFont val="Soberana Sans"/>
        <family val="2"/>
      </rPr>
      <t xml:space="preserve"> NDY
Sin información
</t>
    </r>
    <r>
      <rPr>
        <b/>
        <sz val="10"/>
        <rFont val="Soberana Sans"/>
        <family val="2"/>
      </rPr>
      <t>UR:</t>
    </r>
    <r>
      <rPr>
        <sz val="10"/>
        <rFont val="Soberana Sans"/>
        <family val="2"/>
      </rPr>
      <t xml:space="preserve"> NDE
E010 163, el 67% de los médicos que ingresan para su preparación académica en el INPer, son mujeres y que por lo tanto en el instituto no se hacen diferencias de género para el ingreso o para la permanencia en los cursos de formación de recursos humanos especializados para la salud.     E010 302, de los/las 366 servidores/as públicos capacitados, 31 fueron servidores/as públicos que recibieron capacitación en materia de derechos humanos de las mujeres y perspectiva de género en la salud.
</t>
    </r>
    <r>
      <rPr>
        <b/>
        <sz val="10"/>
        <rFont val="Soberana Sans"/>
        <family val="2"/>
      </rPr>
      <t>UR:</t>
    </r>
    <r>
      <rPr>
        <sz val="10"/>
        <rFont val="Soberana Sans"/>
        <family val="2"/>
      </rPr>
      <t xml:space="preserve"> 160
Para este perìodo se relaizaron las actividades conforme a lo planeado. </t>
    </r>
  </si>
  <si>
    <r>
      <t>Acciones realizadas en el periodo
UR:</t>
    </r>
    <r>
      <rPr>
        <sz val="10"/>
        <rFont val="Soberana Sans"/>
        <family val="2"/>
      </rPr>
      <t xml:space="preserve"> NBV
Durante el primer trimestre del año, en cuanto a los cursos de capacitación, se egresaron en el mes de febrero a 17 Médicos Radiólogos con capacitación en detección y diagnóstico para cáncer de mama, correspondientes al ciclo académico 2017-2018. Para el ciclo académico 2018-2019, se aceptaron a 18 Médicos Radiólogos.    En el mes de diciembre de 2017 se dio inicio al segundo curso programado del año para Técnicos Radiólogos. Las rotaciones al INCan se programaron para los meses de febrero y abril de 2018. Hasta el mes de marzo, se han capacitado a 17 Técnicos. Para el mes de abril se tiene contemplado capacitar a 17 restantes.    El primer curso de Técnicos Radiólogos del año en curso se programó para iniciar el segundo trimestre, por lo que la convocatoria y registro se realizó durante el mes de marzo. Se limitó el cupo a un total de 50 lugares para mejorar la calidad de la enseñanza durante las rotaciones al INCan. Se recibieron 145 solicitudes de ingreso y se aceptaron a un total de 53.     Durante el mes de febrero, se dio inicio a la primera campaña de tamizaje del año, la cual concluirá la segunda semana de mayo.    Durante el primer trimestre, se ha desarrollado el programa de verificación de procesos en unidades que realizan tamizaje en cáncer de mama. Se elaboró un documento de uso interno que especifica la metodología de trabajo, la obtención y seguimiento de resultados, el personal involucrado y el material necesario para llevarlo a cabo. Se espera dar inicio durante el segundo trimestre y se tiene como meta realizar 15 unidades durante el año.  
</t>
    </r>
    <r>
      <rPr>
        <b/>
        <sz val="10"/>
        <rFont val="Soberana Sans"/>
        <family val="2"/>
      </rPr>
      <t>UR:</t>
    </r>
    <r>
      <rPr>
        <sz val="10"/>
        <rFont val="Soberana Sans"/>
        <family val="2"/>
      </rPr>
      <t xml:space="preserve"> NDY
La población atendida reportada es la matriculada hasta marzo y corresponde a un programa académico; es hasta septiembre que se reportará el resto de los programas académicos en virtud de que estamos en proceso de la convocatoria académica 2018-2019. A marzo el alumnado graduado fue de un total de 30, de los cuales 15 (50%) son mujeres y 15 (50%) son hombres. A marzo el alumnado graduado fue de un total de 30, con los cuales participaron como directoras de tesis 15 (50%) y como directores de tesis 15 (50%).
</t>
    </r>
    <r>
      <rPr>
        <b/>
        <sz val="10"/>
        <rFont val="Soberana Sans"/>
        <family val="2"/>
      </rPr>
      <t>UR:</t>
    </r>
    <r>
      <rPr>
        <sz val="10"/>
        <rFont val="Soberana Sans"/>
        <family val="2"/>
      </rPr>
      <t xml:space="preserve"> NDE
E010 163, el 1° de marzo iniciaron actividades académicas médicos residentes, de las cuales el 67.6% son mujeres, los criterios de selección de los médicos que aspiran a las residencias médicas impartidas por el INPer, así como su permanencia obedece estrictamente a criterios académicos, donde son evaluados para su ingreso: su promedio en la licenciatura, su lugar en el exámen nacional de aspirantes a residencias médicas, un exámen interno de conocimientos y un exámen psicosométrico en el caso del ingreso a la especialidad en ginecología y obstetricia, en el caso de las especialidades de rama son tomados en cuenta su desempeño en la especialidad previa y otros elementos del curriculum. los criterios de permanencia obedecen exclusivamente a las evaluaciones realizadas por sus profesores titulares.  E010 302, En el primer trimestre de 2018, los cuatro cursos de inducción institucional impartidos para el personal de nuevo ingreso, contemplaron temas en materia de derechos humanos de las mujeres y perspectiva de género en la salud y con ello se buscó reforzar el conocimiento de dicho personal desde su ingreso al INPer.
</t>
    </r>
    <r>
      <rPr>
        <b/>
        <sz val="10"/>
        <rFont val="Soberana Sans"/>
        <family val="2"/>
      </rPr>
      <t>UR:</t>
    </r>
    <r>
      <rPr>
        <sz val="10"/>
        <rFont val="Soberana Sans"/>
        <family val="2"/>
      </rPr>
      <t xml:space="preserve"> 160
Para este trimestre, estan inscritos para realizar sus estudios de posgrado clìnico en esta instituciòn, un total de 67 residentes mèdicos. De los cuales 37 de ellos son mujeres y, 30 son hombres; por tanto el 55.2% de los residentes mèdicos esta representado por mujeres. </t>
    </r>
  </si>
  <si>
    <t>0.19</t>
  </si>
  <si>
    <t>UR: 160</t>
  </si>
  <si>
    <t>0.29</t>
  </si>
  <si>
    <t>1.94</t>
  </si>
  <si>
    <t>UR: NDY</t>
  </si>
  <si>
    <t>1.29</t>
  </si>
  <si>
    <t>UR: NDE</t>
  </si>
  <si>
    <t>13.89</t>
  </si>
  <si>
    <t>UR: NBV</t>
  </si>
  <si>
    <t>15.32</t>
  </si>
  <si>
    <t>20.80</t>
  </si>
  <si>
    <t>160</t>
  </si>
  <si>
    <t>Porcentaje de eficiencia terminal de Mujeres médicos especialistas</t>
  </si>
  <si>
    <t>NDY</t>
  </si>
  <si>
    <t>Porcentaje de directoras de tesis para formar recursos humanos especializados en salud.</t>
  </si>
  <si>
    <t>Porcentaje de alumnas graduadas en los Programas Académicos.</t>
  </si>
  <si>
    <t>Porcentaje de aceptación de alumnas inscritas para la formación de recursos humanos en Programas Académicos.</t>
  </si>
  <si>
    <t>72.80</t>
  </si>
  <si>
    <t>64.00</t>
  </si>
  <si>
    <t>69.00</t>
  </si>
  <si>
    <t>NDE</t>
  </si>
  <si>
    <t xml:space="preserve">Porcentaje de mujeres profesionales que concluyeron cursos de educación continua.  </t>
  </si>
  <si>
    <t>8.50</t>
  </si>
  <si>
    <t>7.00</t>
  </si>
  <si>
    <t>18.50</t>
  </si>
  <si>
    <t>Porcentaje de servidoras y servidores públicos capacitados y sensibilizados en materia de  derechos humanos y perspectiva de género.</t>
  </si>
  <si>
    <t>NBV</t>
  </si>
  <si>
    <t>Publicación de resultados para factores de riesgo encontrados en campañas de tamizaje</t>
  </si>
  <si>
    <t>Campaña de tamizaje para detección de cáncer de mama</t>
  </si>
  <si>
    <t>Capacitación a Técnicos Radiólogos en posicionamiento y control de calidad  en mastografía</t>
  </si>
  <si>
    <t xml:space="preserve">Capacitación a Médicos Radiólogos en lectura de detección  </t>
  </si>
  <si>
    <t>Capacitación a Médicos Radiólogos en detección y diagnóstico en cáncer de mama</t>
  </si>
  <si>
    <t xml:space="preserve"> NBV- Instituto Nacional de Cancerología  NDE- Instituto Nacional de Perinatología Isidro Espinosa de los Reyes  NDY- Instituto Nacional de Salud Pública  Secretaria de Salud </t>
  </si>
  <si>
    <t xml:space="preserve"> Formación y capacitación de recursos humanos para la salud: Contribuir a la disminución de necesidades no cubiertas de profesionales de la salud especializados para la atención de los problemas de salud.  Contribuir en la resolución de los problemas de salud reproductiva de las mujeres mexicanas, mediante fortalecer la especialización de los médicos y enfermeras de dicho ámbito.  El Instituto Nacional de Salud Pública se rige la bajo una filosofía y política incluyente y respetuosa en todos los ámbitos, igualdad de género, integración y respecto por la gente con capacidades diferentes, respeto por las preferencias sexuales, creencias religiosas, culturales, trato digno, la no discriminación a ninguna condición diferente de alguno de sus integrantes, acciones que van encaminadas a lograr un clima organizacional que permita el trabajo eficiente y armonioso y de esta manera contribuir a la equidad social y a la construcción de un entorno saludable que fomenta bienestar desde la misma institución.   El Programa presupuestario E010 está orientado a la Formación y capacitación de los recursos humanos para la salud, que para el caso del Hospital de la Mujer se enfoca en mejorar la calidad de la atención médica, en beneficio de las mujeres formando recurso humano con habilidades y conocimientos para dar atención médica gineco-obstétrica, y de atención al neonato requerida por la población que acude a los servicios de salud.  </t>
  </si>
  <si>
    <t>(Instituto Nacional de Cancerología)</t>
  </si>
  <si>
    <t>1546</t>
  </si>
  <si>
    <t>3521</t>
  </si>
  <si>
    <t>1578</t>
  </si>
  <si>
    <t>3567</t>
  </si>
  <si>
    <t>(Comisión Coordinadora de Institutos Nacionales de Salud y Hospitales de Alta Especialidad)</t>
  </si>
  <si>
    <t>(Instituto Nacional de Salud Pública)</t>
  </si>
  <si>
    <t>(Instituto Nacional de Perinatología Isidro Espinosa de los Reyes)</t>
  </si>
  <si>
    <t>23.4</t>
  </si>
  <si>
    <t>Formación y capacitación de recursos humanos para la salud</t>
  </si>
  <si>
    <t>Salud</t>
  </si>
  <si>
    <t>12</t>
  </si>
  <si>
    <r>
      <t>Acciones de mejora para el siguiente periodo
UR:</t>
    </r>
    <r>
      <rPr>
        <sz val="10"/>
        <rFont val="Soberana Sans"/>
        <family val="2"/>
      </rPr>
      <t xml:space="preserve"> NDY
Sin información
</t>
    </r>
    <r>
      <rPr>
        <b/>
        <sz val="10"/>
        <rFont val="Soberana Sans"/>
        <family val="2"/>
      </rPr>
      <t>UR:</t>
    </r>
    <r>
      <rPr>
        <sz val="10"/>
        <rFont val="Soberana Sans"/>
        <family val="2"/>
      </rPr>
      <t xml:space="preserve"> NDE
El área de investigación cuenta con un equilibrio entre del número de investigadores del sexo femenino y masculino, ya que se reportan 23 mujeres y 22 hombres, por lo que no se presentan brechas de desigualdad entre la población reportada.
</t>
    </r>
    <r>
      <rPr>
        <b/>
        <sz val="10"/>
        <rFont val="Soberana Sans"/>
        <family val="2"/>
      </rPr>
      <t>UR:</t>
    </r>
    <r>
      <rPr>
        <sz val="10"/>
        <rFont val="Soberana Sans"/>
        <family val="2"/>
      </rPr>
      <t xml:space="preserve"> NCE
El curso en línea autodirigido Promoción de la salud de la mujer adulta mayor está prevista a partir del segundo trimestre del año. </t>
    </r>
  </si>
  <si>
    <r>
      <t>Justificación de diferencia de avances con respecto a las metas programadas
UR:</t>
    </r>
    <r>
      <rPr>
        <sz val="10"/>
        <rFont val="Soberana Sans"/>
        <family val="2"/>
      </rPr>
      <t xml:space="preserve"> NDY
Sin información
</t>
    </r>
    <r>
      <rPr>
        <b/>
        <sz val="10"/>
        <rFont val="Soberana Sans"/>
        <family val="2"/>
      </rPr>
      <t>UR:</t>
    </r>
    <r>
      <rPr>
        <sz val="10"/>
        <rFont val="Soberana Sans"/>
        <family val="2"/>
      </rPr>
      <t xml:space="preserve"> NDE
La promoción y difusión tanto de las convocatorias para participar dentro de los programas interno o externos, así como la impartición de cursos de capacitación, se llevan a cabo tanto para el personal femenino, como para el masculino.
</t>
    </r>
    <r>
      <rPr>
        <b/>
        <sz val="10"/>
        <rFont val="Soberana Sans"/>
        <family val="2"/>
      </rPr>
      <t>UR:</t>
    </r>
    <r>
      <rPr>
        <sz val="10"/>
        <rFont val="Soberana Sans"/>
        <family val="2"/>
      </rPr>
      <t xml:space="preserve"> NCE
En el período de enero-marzo no se ha implementado ninguna versión del curso en línea autodirigido Promoción de la salud de la mujer adulta mayor, La programación anual de este curso está prevista a partir del segundo trimestre del año. Por lo que a la fecha de corte aún no se cuenta con número de participantes y cursos.  </t>
    </r>
  </si>
  <si>
    <r>
      <t>Acciones realizadas en el periodo
UR:</t>
    </r>
    <r>
      <rPr>
        <sz val="10"/>
        <rFont val="Soberana Sans"/>
        <family val="2"/>
      </rPr>
      <t xml:space="preserve"> NDY
La plataforma CLIMA se encuentra en funcionamiento y recibiendo nuevas solicitudes de inscripción. Estamos en el proceso de desarrollar una campaña para difundir hacia las mujeres la plataforma y los cursos ofertados, su gratuidad y la certificación que se obtiene al terminar los cursos. No prevemos problemas para alcanzar la meta anual de 4000 mujeres invitadas y 2000 graduadas entre todos los cursos de la plataforma, excluyendo el curso ?Salud sexual y reproductiva en la adolescencia?. Se adjunta documento con el total de acciones realizadas de todos los indicadores.
</t>
    </r>
    <r>
      <rPr>
        <b/>
        <sz val="10"/>
        <rFont val="Soberana Sans"/>
        <family val="2"/>
      </rPr>
      <t>UR:</t>
    </r>
    <r>
      <rPr>
        <sz val="10"/>
        <rFont val="Soberana Sans"/>
        <family val="2"/>
      </rPr>
      <t xml:space="preserve"> NDE
A la fecha se han reclutado 167 mujeres en el primer trimestre de gestación a las cuales se les han realizado mediciones ultrasonográficas, antropométricas y de signos vitales. También se llevaron a cabo evaluaciones nutricias y tomas de muestra sanguíneas y de orina. En el segundo trimestre de embarazo se han evaluado a 130 mujeres y en el tercero a 100 mujeres. Se han atendido 66 pacientes 1 mes posparto y 27 pacientes 6 meses postparto. Han nacido 94 bebés. Se ha valorado el neurodesarrollo de 68 niños al mes de vida y 28 niños a los seis meses de vida.  Contamos con 185 participantes (de 300 que es la muestra), de ellos, 98% son del sexo femenino. Las alteraciones metabólicas encontradas a la fecha son: dislipidemias 70%, sobrepeso/obesidad 84%, glucosa elevada en ayuno 32% y con anemia 9%. Se han realizado 92 curvas de tolerancia oral a la glucosa. Se ha detectado seis casos de diabetes tipo2, a quienes se les proporciona seguimiento estrecho por todo el equipo de investigación (nutrición, endocrinología, enfermería y si aceptan por psicología.  
</t>
    </r>
    <r>
      <rPr>
        <b/>
        <sz val="10"/>
        <rFont val="Soberana Sans"/>
        <family val="2"/>
      </rPr>
      <t>UR:</t>
    </r>
    <r>
      <rPr>
        <sz val="10"/>
        <rFont val="Soberana Sans"/>
        <family val="2"/>
      </rPr>
      <t xml:space="preserve"> NCE
En el período de enero-marzo no se ha implementado ninguna versión del curso en línea autodirigido Promoción de la salud de las mujeres adultas mayores.   La programación anual de este curso está prevista a partir del segundo trimestre del año. Por lo que a la fecha de corte aún no se cuenta con número de participantes y cursos.  </t>
    </r>
  </si>
  <si>
    <t>13.72</t>
  </si>
  <si>
    <t>14.49</t>
  </si>
  <si>
    <t>21.30</t>
  </si>
  <si>
    <t>21.41</t>
  </si>
  <si>
    <t>109.97</t>
  </si>
  <si>
    <t>110.03</t>
  </si>
  <si>
    <t>0.50</t>
  </si>
  <si>
    <t>0.6</t>
  </si>
  <si>
    <t>UR: NCE</t>
  </si>
  <si>
    <t>0.85</t>
  </si>
  <si>
    <t>Porcentaje de manuscritos científicos con desagregación por sexo o que integran la perspectiva de género.</t>
  </si>
  <si>
    <t>2.00</t>
  </si>
  <si>
    <t>Lactario</t>
  </si>
  <si>
    <t>Lactarios funcionales</t>
  </si>
  <si>
    <t>2,000.00</t>
  </si>
  <si>
    <t>Número de mujeres que concluyen un curso virtual</t>
  </si>
  <si>
    <t>Participación de mujeres en cursos virtuales en línea</t>
  </si>
  <si>
    <t>1.00</t>
  </si>
  <si>
    <t>Manual</t>
  </si>
  <si>
    <t>Manual Recomendaciones para la inclusión de la perspectiva de género en investigación en salud pública</t>
  </si>
  <si>
    <t>36.00</t>
  </si>
  <si>
    <t>35.20</t>
  </si>
  <si>
    <t>42.80</t>
  </si>
  <si>
    <t>Porcentaje de proyectos con enfoque de género vigentes en colaboración.</t>
  </si>
  <si>
    <t>27.80</t>
  </si>
  <si>
    <t>35.30</t>
  </si>
  <si>
    <t>26.60</t>
  </si>
  <si>
    <t>Porcentaje de productos de la investigación con enfoque de género en colaboración.</t>
  </si>
  <si>
    <t>53.30</t>
  </si>
  <si>
    <t>55.60</t>
  </si>
  <si>
    <t xml:space="preserve">Porcentaje de investigadoras del INPer, de alto nivel. </t>
  </si>
  <si>
    <t>67.00</t>
  </si>
  <si>
    <t>NCE</t>
  </si>
  <si>
    <t xml:space="preserve">Porcentaje de personal capacitado en la Pomoción de la Salud de las Mujeres Adultas Mayores </t>
  </si>
  <si>
    <t xml:space="preserve"> NCE- Instituto Nacional de Geriatría  NDE- Instituto Nacional de Perinatología Isidro Espinosa de los Reyes  NDY- Instituto Nacional de Salud Pública </t>
  </si>
  <si>
    <t xml:space="preserve"> La población de personas adultas mayores (PAM) en México aumenta rápidamente con respecto a los otros grupos poblacionales -1:10 en 2012 era un adulto mayor; 1:4 lo será en el año 2050 (CONAPO) - y se caracteriza porque una proporción importante padece algún tipo de enfermedad crónica y sus complicaciones (ENSANUT 2012), por la insuficiencia económica para cubrir sus necesidades y por deficientes en las redes de apoyo.  Además, conforme se avanza en edad la salud empeora. La carga de la enfermedad, la dependencia para la vida y la insuficiencia de recursos humanos especializados agravan esta situación particularmente en las mujeres porque envejecen con una peor salud y peor calidad de vida. En las PAM es particularmente importante mantener la independencia pues además de mejorar su CV permite que sean menos vulnerables al maltrato y a la dependencia -44.6% mujeres de 60 o más años sufre o sufrió maltrato en su vida (ENDIREH  2011)-.  Es indispensable que las estrategias de promoción de la salud y atención a las PAM además de la especialización gerontológica y geriátrica cuenten con la perspectiva de género para favorecer la igualdad entre hombres y mujeres al envejecer. Esta igualdad beneficia tanto a las personas enfermas que requieren cuidado como a aquellas que cuidan pues es importante recordar que el papel de cuidador suelen desempeñarlo las mujeres.  Desarrollo de proyectos de investigación en las diferentes líneas que se aborden en el INPer, con participación de otras instituciones que fortalezcan los hallazgos de dichos proyectos con perspectiva de género.   En México, el censo de 2010 reportó una población total de 112.3 millones de personas, de las cuales 21.9 millones son adolescentes (10 a 19 años) y 49.6% son mujeres. En general 49.7% de las y los adolescentes 49.7% no usan servicios de salud sexual y reproductiva. Entre los que los utilizan más del 20% no se sintió cómodo con la prestación de los servicios. El Monitoreo de la Calidad de la Atención a las Mujeres en Servicios del Sector Salud de 2012 refleja que existen áreas de oportunidad importante para el mejoramiento de la calidad de la atención a las mujeres. El 31.8% de los prestadores no utilizan guías para la atención de los adolescentes y 12.8% se niega a proporcionar PAE a adolescentes si no están acompañados por un adulto, incumpliendo la Norma Oficial Mexicana. Adicionalmente, los prestadores de servicio ofrecen recomendaciones de anticoncepción diferencial a hombres y mujeres, limitando la posibilidad de las mujeres de acceder o participar de la toma de decisiones en anticoncepción. El acceso y calidad diferencial en la atención a la salud sexual y reproductiva entre hombres y mujeres tiene graves implicaciones sobre su derecho a la salud y su capacidad de desarrollo humano a largo plazo, requiriéndose de acciones que ayuden a reducir la brecha de calidad de la atención a a través de programas de entrenamiento al personal de salud con enfoque de género. Buena parte de los proyectos de investigación en salud pública debe partir de una perspectiva de género a fin de poder detectar lo que cada sexo requiere de manera específica para el mejoramiento de sus condiciones de salud.  El avance en la salud pública es impensable sin la consideración de las necesidades de las mujeres y los hombres, las niñas y los niños y, muy especialmente las y los adolescentes, siguiendo una perspectiva de género que sea publicada en artículos científicos con la finalidad de difundir el conocimiento.  </t>
  </si>
  <si>
    <t>220</t>
  </si>
  <si>
    <t>1663</t>
  </si>
  <si>
    <t>908</t>
  </si>
  <si>
    <t>4492</t>
  </si>
  <si>
    <t>(Instituto Nacional de Geriatría)</t>
  </si>
  <si>
    <t>125.3</t>
  </si>
  <si>
    <t>Investigación y desarrollo tecnológico en salud</t>
  </si>
  <si>
    <t>E022</t>
  </si>
  <si>
    <r>
      <t>Acciones de mejora para el siguiente periodo
UR:</t>
    </r>
    <r>
      <rPr>
        <sz val="10"/>
        <rFont val="Soberana Sans"/>
        <family val="2"/>
      </rPr>
      <t xml:space="preserve"> NDE
Se propone la difusión en la prescripción de medicamentos genéricos como lo establecen las recomendaciones del Consejo de Salubridad General, con esta estrategia alcanzar el 100% de productos suministrados.  Cabe mencionar que parte de los incumplimientos se han presentado por causas inherentes al laboratorio productor.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NCK
COMO EL INSTITUTO DEPENDE DE LA AFLUENCIA DE LOS PACIENTES QUE ACUDAN A ATENCIÓN CON ESTE PADECIMIENTO, LAS CIFRAS PUEDEN VARIAR EN CADA TRIMESTRE, PERO SE ESPERA LLEGAR A LA META PROGRAMADA ANUAL.
</t>
    </r>
    <r>
      <rPr>
        <b/>
        <sz val="10"/>
        <rFont val="Soberana Sans"/>
        <family val="2"/>
      </rPr>
      <t>UR:</t>
    </r>
    <r>
      <rPr>
        <sz val="10"/>
        <rFont val="Soberana Sans"/>
        <family val="2"/>
      </rPr>
      <t xml:space="preserve"> 160
Un presupuesto limitado solo a la actividad basal de operaciòn del Hospital frente a un aumento de la demanda de atenciòn especializada. 
</t>
    </r>
    <r>
      <rPr>
        <b/>
        <sz val="10"/>
        <rFont val="Soberana Sans"/>
        <family val="2"/>
      </rPr>
      <t>UR:</t>
    </r>
    <r>
      <rPr>
        <sz val="10"/>
        <rFont val="Soberana Sans"/>
        <family val="2"/>
      </rPr>
      <t xml:space="preserve"> NBB
En Hospitalización, entre las acciones de mejora que se realizaron se encuentran: Continuaron las reuniones  diarias del Grupo de Directores y Subdirectores  y médicos para agilizar la atención  médica de pacientes, principalmente en el área de urgencias.      ;  En Consulta Externa, entre las acciones de mejora que se realizaron se encuentran:  Se continua con la Clínica de Atención de Embarazo: Proyecto Gea, una nueva forma de nacer Programa de educación en psicoprofilaxis ; con el propósito de mejorar la calidad y calidez de la atención médica del Servicio de Obstetricia del  Hospital General ?Dr. Manuel Gea González?,  mediante la organización de un nuevo modelo de atención de parto, con el  fin de disminuir la morbimortalidad materno fetal y el índice de cesáreas y que responda a las necesidades y expectativas culturales de las mujeres y sus familias, este programa se encuentra limitado debido a la falta de espacio e instalaciones para poder beneficiar a un número de pacientes.  
</t>
    </r>
    <r>
      <rPr>
        <b/>
        <sz val="10"/>
        <rFont val="Soberana Sans"/>
        <family val="2"/>
      </rPr>
      <t>UR:</t>
    </r>
    <r>
      <rPr>
        <sz val="10"/>
        <rFont val="Soberana Sans"/>
        <family val="2"/>
      </rPr>
      <t xml:space="preserve"> NCD
Se continuará con la atención médica especializada a mujeres con diagnóstico de enfermedades respiratorias de alta complejidad en los servicios de hospitalización. Asimismo, se continuará con la identificación y atención de las enfermedades pulmonares asociadas a la inhalación de humo de leña al cocinar, abogando por la salud respiratoria de las mujeres de zonas marginadas y en pobreza extrema, se exponen a altas concentraciones de humo de leña. Estas acciones implementadas pretenden disminuir la brecha de género, al llevar hasta sus comunidades la Campaña Respirar sin Humo.</t>
    </r>
  </si>
  <si>
    <r>
      <t>Justificación de diferencia de avances con respecto a las metas programadas
UR:</t>
    </r>
    <r>
      <rPr>
        <sz val="10"/>
        <rFont val="Soberana Sans"/>
        <family val="2"/>
      </rPr>
      <t xml:space="preserve"> NDE
Se espera que en los meses siguientes del año se siga presentando una disminución en el total de aperturas de expediente a pacientes obstétricas para tratar de lograr porcentajes de ocupación aún más adecuados en las terapias neonatales, ya que por ejemplo la ocupación de la Unidad de Cuidados Intensivos Neonatales aún presenta un nivel superior al ideal (100.2%); sin embargo, la mayoría de los egresos corresponde a pacientes del sexo femenino.  La incorporación del servicio de neurocirugía pediátrica representa una gran ventaja tanto para las pacientes como para la institución, pues muchos de los casos que requerían este tipo de atención anteriormente debían trasladarse a otras instituciones para su atención, lo que significaba tiempo y costos que actualmente se ahorran en beneficio de la población.  Se continúan haciendo esfuerzos educativos y de guía nutricional para las pacientes institucionales, con énfasis en medidas para tratar de ir reduciendo la tasa de obesidad.   Así mismo, se está proponiendo la difusión en la prescripción de medicamentos genéricos como lo establecen las recomendaciones del Consejo de Salubridad General, con esta estrategia alcanzar el 100% de productos suministrados.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NCK
DE LA META PROGRAMADA DE 49 PACIENTES FEMENINOS, SE ATENDIERON 43, ESTO POR QUE EL TOTAL DE LOS PACIENTES QUE LLEGARON CON ESTE PADECIMIENTO EN EL TRIMESTRE FUE DE 59, CON 16 HOMBRES ATENDIDOS, Y LA META DEL PORCENTAJE FUE DEL 73% DE MUJERES ATENDIDAS.
</t>
    </r>
    <r>
      <rPr>
        <b/>
        <sz val="10"/>
        <rFont val="Soberana Sans"/>
        <family val="2"/>
      </rPr>
      <t>UR:</t>
    </r>
    <r>
      <rPr>
        <sz val="10"/>
        <rFont val="Soberana Sans"/>
        <family val="2"/>
      </rPr>
      <t xml:space="preserve"> 160
Los resultados del final de perìodo fueron de acuerdo al adecuado desempeño de los procedimientos y procesos para la atenciòn de la paciente y su neonato. 
</t>
    </r>
    <r>
      <rPr>
        <b/>
        <sz val="10"/>
        <rFont val="Soberana Sans"/>
        <family val="2"/>
      </rPr>
      <t>UR:</t>
    </r>
    <r>
      <rPr>
        <sz val="10"/>
        <rFont val="Soberana Sans"/>
        <family val="2"/>
      </rPr>
      <t xml:space="preserve"> NBB
En Hospitalización , durante el período de enero  a marzo, se alcanzó un cumplimiento del indicador Porcentaje de pacientes mujeres atendidas en hospitalización, del 97.0 por ciento con respecto a la meta programada del 64.0 por ciento ; al lograrse que el 62.09 por ciento (1,204) pacientes mujeres se atendieran en el área de hospitalización en relación a los 1,939 pacientes atendidos en esta área.    Las pacientes femeninas que egresaron fueron de los siguientes servicios: 415 cirugía, 102 pediatría, 124 medicina interna y 563 ginecobstericia.    La disminución en el total de pacientes mujeres atendidas en hospitalización de 1,702 a 1,204 pacientes se debe a la disminución de camas por la reubicación de los servicios de la Torre Antigua de Hospitales a la torre de Especialidades por el sismo ocurrido el pasado 18 de septiembre de 2017 y de Acuerdo al Dictamen de Demolición de la Torre Antigua.    ;  En Consulta Externa, durante el período de enero a marzo, se alcanzó un cumplimiento del  indicador Porcentaje de pacientes mujeres atendidas en Consulta Externa del 92.18  por ciento con respecto a la meta programada del 63 por cineto; al lograrse que se otorgaran 20,811 consultas a pacientes mujeres, 58.07 por ciento de las 35,835 consultas otorgadas en esta área.    La disminución en el total de consultas otorgadas a mujeres (20,811 consultas) con respecto a las programadas (24,974 consultas) se debió a la reubicación de los servicios de la Torre Antigua de Hospitalización a la Torre de Especialidades por el sismo ocurrido el 19 de septiembre de 2017 y de acuerdo al dictamen de demolición de la torre antigua y como resultado del comunicado a los Directores de Institutos y Hospitales de la situación actual del Hospital.      
</t>
    </r>
    <r>
      <rPr>
        <b/>
        <sz val="10"/>
        <rFont val="Soberana Sans"/>
        <family val="2"/>
      </rPr>
      <t>UR:</t>
    </r>
    <r>
      <rPr>
        <sz val="10"/>
        <rFont val="Soberana Sans"/>
        <family val="2"/>
      </rPr>
      <t xml:space="preserve"> NCD
En el trimestre, el indicador Porcentaje de mujeres con diagnóstico de enfermedades respiratorias de alta complejidad con atención médica especializada en los servicios de hospitalización mostró un cumplimiento del 29.7% con respecto a lo programado, el 92.3 por ciento egreso por mejoría lo que representa la eficiencia en la cobertura de atención médica especializada a las mujeres con diversas patologías de alta complejidad del aparato respiratorio. El indicador Porcentaje de consultas de primera vez y subsecuentes otorgadas a mujeres con diagnóstico </t>
    </r>
  </si>
  <si>
    <r>
      <t>Acciones realizadas en el periodo
UR:</t>
    </r>
    <r>
      <rPr>
        <sz val="10"/>
        <rFont val="Soberana Sans"/>
        <family val="2"/>
      </rPr>
      <t xml:space="preserve"> NDE
131 Otorgar atención ambulatoria.se realizaron 653 encuestas en el área de consulta externa, evaluando la atención proporcionada en Alojamiento Conjunto, se relizaron 16 encuestas de más, debido a la buena disposición de las pacientes por participar; 134 Otorgar atención hospitalaria el indicador muestra un comportamiento adecuado ya que se ubica únicamente 2.1% por debajo de lo esperado para el periodo, sin embargo, al analizar las variables que lo conforman se observa que ambas se encuentran por debajo de lo estimado, así la variable 1 está 15.8% por debajo de la meta y la variable 2 14% por debajo.  136 Abastecer oportunamente medicamentos Se implementó el surtimiento de medicamentos en los diferentes turnos y a todos los servicios hospitalarios de manera individualizada, favoreciendo el acceso a los medicamentos de forma oportuna  137 Mejorar la calidad de la atención a la salud En este trimestre alrededor del 60% del total de procedimientos quirúrgicos fueron realizados a personas del sexo femenino, y se catalogaron como de alta especialidad, lo que se encuentra 17.6% por arriba de la meta programada (50.7%); la razón fundamental para este incremento relativo es la incorporación, hacia finales del 2017, de un neurocirujano pediátrico incrementándose los procedimientos considerados como de alta especialidad, sin embargo, al momento de hacer la programación de metas no se contaba aún con dicho servicio por lo que las proyecciones fueron más bajas.  149 Reforzar las acciones contra la obesidad el comportamiento errático de este indicador, que se mencionaba en el cierre del año 2017, por el cambio de fuente de datos (ahora con expediente electrónico), continúa presentándose, así, en este trimestre la proporción de pacientes con obesidad disminuyó en 45.5% respecto de la meta programada.  168 la meta se superó en 6.1%, dedido al gran número de pacientes  que solicitaron consultas de valoración.
</t>
    </r>
    <r>
      <rPr>
        <b/>
        <sz val="10"/>
        <rFont val="Soberana Sans"/>
        <family val="2"/>
      </rPr>
      <t>UR:</t>
    </r>
    <r>
      <rPr>
        <sz val="10"/>
        <rFont val="Soberana Sans"/>
        <family val="2"/>
      </rPr>
      <t xml:space="preserve"> NBV
  En el periodo enero-marzo de 2018, se tuvo un porcentaje de recetas surtidas de forma completa a mujeres hospitalizadas con cáncer del 93.0 por ciento; por lo que les fueron administrados sus medicamentos en tiempo y forma.    Durante este periodo fueron surtidas 11,455 recetas completas a mujeres hospitalizadas con cáncer de un total de 12,314 recetas realizadas a mujeres hospitalizadas con cáncer.
</t>
    </r>
    <r>
      <rPr>
        <b/>
        <sz val="10"/>
        <rFont val="Soberana Sans"/>
        <family val="2"/>
      </rPr>
      <t>UR:</t>
    </r>
    <r>
      <rPr>
        <sz val="10"/>
        <rFont val="Soberana Sans"/>
        <family val="2"/>
      </rPr>
      <t xml:space="preserve"> NCK
DURANTE EL PRIMER TRIMESTRE DE 2018 SE PROPORCIONARON 59 TRATAMIENTOS. DE LOS CUALES 43 FUERON OTORGADOS A MUJERES Y 16 A HOMBRES, ES DECIR ES UN 73% DE PROPORCION DE MUJERES ATENDIDAS DEBIDO A QUE LOS PACIENTES QUE LLEGARON AL INSTITUTO FUERON EN SU MAYORIA MUJERES
</t>
    </r>
    <r>
      <rPr>
        <b/>
        <sz val="10"/>
        <rFont val="Soberana Sans"/>
        <family val="2"/>
      </rPr>
      <t>UR:</t>
    </r>
    <r>
      <rPr>
        <sz val="10"/>
        <rFont val="Soberana Sans"/>
        <family val="2"/>
      </rPr>
      <t xml:space="preserve"> 160
En relaciòn al porcentaje de mujeres egresadas por mejorìa. Durante el primer trimestre quedo 1.5% arriba de lo programado. El hospital cuenta con una atenciòn integral (cirugia incologica, oncologia mèdica, radioterapia y unidad de cuidados paliativos) para pacientes con padecimientos oncologicos. 
</t>
    </r>
    <r>
      <rPr>
        <b/>
        <sz val="10"/>
        <rFont val="Soberana Sans"/>
        <family val="2"/>
      </rPr>
      <t>UR:</t>
    </r>
    <r>
      <rPr>
        <sz val="10"/>
        <rFont val="Soberana Sans"/>
        <family val="2"/>
      </rPr>
      <t xml:space="preserve"> NBB
En Hospitalización, durante el período de enero  a marzo, se alcanzó un cumplimiento del indicador Porcentaje de pacientes mujeres atendidas en hospitalización, del 97.0 por ciento con respecto a la meta programada del 64.0 por ciento; al lograrse que el 62.09 por ciento (1,204) pacientes mujeres se atendieran en el área de hospitalización en relación a los 1,939 pacientes atendidos en esta área.  Las pacientes femeninas que egresaron fueron de los siguientes servicios: 415 de Cirugía, 102 de Pediatría; 124 de Medicina Interna y 563 de Ginecobstetricia.  Se realizaron los siguientes Eventos Obstétricos: 277       partos,  136       cesáreas, 8 laparotomía exploradora, 1        salpingooforectomía, 17 salpingectomía,  45 legrados,     82       oclusiones tubáricas bilateral.  ;  En Consulta Externa durante el período de enero a marzo, se alcanzó un cumplimiento del  indicador Porcentaje de pacientes mujeres atendidas en Consulta Externa del 92.18  por ciento con respecto a la meta programada del 63 por ciento; al lograrse que se otorgaran 20,81</t>
    </r>
  </si>
  <si>
    <t>3.06</t>
  </si>
  <si>
    <t>3.93</t>
  </si>
  <si>
    <t>135.92</t>
  </si>
  <si>
    <t>132.2</t>
  </si>
  <si>
    <t>34.08</t>
  </si>
  <si>
    <t>164.01</t>
  </si>
  <si>
    <t>165.26</t>
  </si>
  <si>
    <t>1.67</t>
  </si>
  <si>
    <t>15.06</t>
  </si>
  <si>
    <t>UR: NCK</t>
  </si>
  <si>
    <t>5.57</t>
  </si>
  <si>
    <t>6.14</t>
  </si>
  <si>
    <t>130.99</t>
  </si>
  <si>
    <t>UR: NCD</t>
  </si>
  <si>
    <t>123.48</t>
  </si>
  <si>
    <t>37.34</t>
  </si>
  <si>
    <t>46.38</t>
  </si>
  <si>
    <t>225.51</t>
  </si>
  <si>
    <t>224.51</t>
  </si>
  <si>
    <t>176.89</t>
  </si>
  <si>
    <t>188.43</t>
  </si>
  <si>
    <t>816.91</t>
  </si>
  <si>
    <t>UR: NBB</t>
  </si>
  <si>
    <t>818.71</t>
  </si>
  <si>
    <t>12.50</t>
  </si>
  <si>
    <t>Porcentaje de recien nacidos vivos prematuros sin protecciòn social en salud (de 36 o menos semanas de gestacion)atendidos en el Hospital de la Mujer</t>
  </si>
  <si>
    <t>99.60</t>
  </si>
  <si>
    <t>98.00</t>
  </si>
  <si>
    <t>Porcentaje de mujeres con egreso hospitalario por mejorìa en el Hospital de la Mujer que recibieron atenciòn mèdica hospitalaria especializada</t>
  </si>
  <si>
    <t>80.10</t>
  </si>
  <si>
    <t>Porcentaje de usuarias con percepción de satisfacción de la calidad de la atención médica ambulatoria recibida superior a 80 puntos.</t>
  </si>
  <si>
    <t>82.70</t>
  </si>
  <si>
    <t>84.50</t>
  </si>
  <si>
    <t>77.30</t>
  </si>
  <si>
    <t>Porcentaje de egresos hospitalarios de mujeres por mejoría y curación.</t>
  </si>
  <si>
    <t>98.20</t>
  </si>
  <si>
    <t>96.40</t>
  </si>
  <si>
    <t>95.20</t>
  </si>
  <si>
    <t>Porcentaje de recetas surtidas completas  a mujeres hospitalizadas.</t>
  </si>
  <si>
    <t>59.60</t>
  </si>
  <si>
    <t>50.70</t>
  </si>
  <si>
    <t>50.90</t>
  </si>
  <si>
    <t>Porcentaje de cirugías de alta especialidad realizadas a mujeres.</t>
  </si>
  <si>
    <t>14.60</t>
  </si>
  <si>
    <t>26.80</t>
  </si>
  <si>
    <t>27.90</t>
  </si>
  <si>
    <t>Porcentaje del PIB</t>
  </si>
  <si>
    <t>Porcentaje de pacientes mujeres con obesidad que generaron un egreso hospitalario.</t>
  </si>
  <si>
    <t>63.70</t>
  </si>
  <si>
    <t>57.60</t>
  </si>
  <si>
    <t>Porcentaje de mujeres aceptadas como pacientes en el INPer, durante el periodo</t>
  </si>
  <si>
    <t>15.00</t>
  </si>
  <si>
    <t>NCK</t>
  </si>
  <si>
    <t>PORCENTAJE DE MUJERES QUE RECIBEN TRATAMIENTO PARA ESCELROSIS MÚLTIPLE Y PADECIMIENTOS RELACIONADOS EN EL INSTITUTO NACIONAL DE NEUROLOGÍA Y NEUROCIRUGÍA MANUEL VELASCO SUÁREZ</t>
  </si>
  <si>
    <t>NCD</t>
  </si>
  <si>
    <t>Porcentaje de espirometrias realizadas a mujeres con probable EPOC por exposición a humo de leña en zonas rurales</t>
  </si>
  <si>
    <t>8.70</t>
  </si>
  <si>
    <t>13.90</t>
  </si>
  <si>
    <t>13.10</t>
  </si>
  <si>
    <t>Porcentaje de consultas de primera vez y subsecuentes otorgadas a mujeres con diagnóstico de EPOC relacionado con el humo de leña</t>
  </si>
  <si>
    <t>29.70</t>
  </si>
  <si>
    <t>29.50</t>
  </si>
  <si>
    <t>25.90</t>
  </si>
  <si>
    <t>Porcentaje de mujeres con diagnóstico de enfermedades respiratorias de alta complejidad con atención médica especializada en los servicios de hospitalización</t>
  </si>
  <si>
    <t>93.00</t>
  </si>
  <si>
    <t>91.00</t>
  </si>
  <si>
    <t>Porcentaje de recetas surtidas en forma completa a mujeres hospitalizadas con cáncer</t>
  </si>
  <si>
    <t>99.10</t>
  </si>
  <si>
    <t xml:space="preserve">Eficacia en el otorgamiento de consulta programada (primera vez, subsecuentes, preconsulta) </t>
  </si>
  <si>
    <t>52.70</t>
  </si>
  <si>
    <t>55.30</t>
  </si>
  <si>
    <t>53.40</t>
  </si>
  <si>
    <t>Porcentaje de egresos hospitalarios por mejoría de mujeres</t>
  </si>
  <si>
    <t>44.10</t>
  </si>
  <si>
    <t>43.80</t>
  </si>
  <si>
    <t>46.50</t>
  </si>
  <si>
    <t>Promedio</t>
  </si>
  <si>
    <t>Concentración de consultas subsecuentes a mujeres</t>
  </si>
  <si>
    <t>58.07</t>
  </si>
  <si>
    <t>NBB</t>
  </si>
  <si>
    <t>Porcentaje de pacientes mujeres atendidas en Consulta Externa</t>
  </si>
  <si>
    <t>62.09</t>
  </si>
  <si>
    <t xml:space="preserve">Porcentaje de Mujeres Atendidas en Hospitalización </t>
  </si>
  <si>
    <t xml:space="preserve"> NBB- Hospital General "Dr. Manuel Gea González"  NBV- Instituto Nacional de Cancerología  NCD- Instituto Nacional de Enfermedades Respiratorias Ismael Cosío Villegas  NCK- Instituto Nacional de Neurología y Neurocirugía Manuel Velasco Suárez  NDE- Instituto Nacional de Perinatología Isidro Espinosa de los Reyes  Secretaria de Salud </t>
  </si>
  <si>
    <t xml:space="preserve"> Con la implementación del programa cero rechazos se ha incrementado la demanda de los servicios de atención de salud de alta especialidad que brinda el Hospital General Dr. Manuel Gea González, esto aunado a una sobreocupación y a la disminución de camas  por la reubicación de las áreas de la Torre Antigua de Hospitalización a la Torre de Especialidades, derivado del dictamen de la desocupación de la Torre Antigua y los recursos económicos limitados con los que opera este nosocomio, que podría ocasionar que los servicios se saturen derivando en una atención de baja calidad a los usuarios, o que nos encontremos imposibilitados a cubrir la demanda de atención médica.   Atención a la Salud: Contribuir a satisfacer la demanda de servicios especializados de salud de la población que presenta el Sector Salud.  El Instituto Nacional de Enfermedades Respiratorias Ismael Cosío Villegas ha sido pionero en la identificación y atención de las enfermedades pulmonares asociadas a inhalación de humo de leña al cocinar, abogando por la salud respiratoria de las mujeres que por vivir en zonas marginadas y en pobreza extrema, se exponen a altas concentraciones de humo de leña.   Las acciones implementadas están permitiendo disminuir la brecha de género, al menos en las poblaciones que está atendiendo el INER, así como en las comunidades rurales que se han localizado para llevar hasta sus comunidades la Campaña Respirar sin Humo.  Esta Campaña constituye un esfuerzo de muy alto impacto para la sensibilización de las mujeres respecto a su salud respiratoria, toda vez, que de acuerdo a   usos y costumbres no se atienden y les parece normal ?vivir? con problemas respiratorios; además de otorgar más importancia al cuidado del hogar y la familia, quedando ellas en último lugar de satisfacción de necesidades básicas.    La Campaña Respirar sin Humo, pone a estas mujeres focalizadas,  con la posibilidad de disminuir de forma muy importante la situación de invisibilidad y exclusión en que viven estas mujeres en materia de salud respiratoria.  LA ESCLEROSIS MÚLTIPLE ES UN PADECIMIENTO QUE SE PRESENTA CON MAYOR FRECUENCIA ENTRE MUJERES.  Garantizar el derecho a las mujeres a la resolución de su embarazo por la vía más adecuada y que recibirán el tratamiento más adecuado para la resolución de su patología.  Poblaciòn femenina que requiere de los servicios de ginecologìa, obstetricia y oncologìa que ofrece el Hospital de la Mujer, asì como la atenciòn especializada del recien nacido, lo anterior se basa de acuerdo a su capacidad fìsica instalada de la unidad.  </t>
  </si>
  <si>
    <t>(Instituto Nacional de Enfermedades Respiratorias Ismael Cosío Villegas)</t>
  </si>
  <si>
    <t>(Hospital General "Dr. Manuel Gea González")</t>
  </si>
  <si>
    <t>15973</t>
  </si>
  <si>
    <t>63812</t>
  </si>
  <si>
    <t>70415</t>
  </si>
  <si>
    <t>271939</t>
  </si>
  <si>
    <t>(Instituto Nacional de Neurología y Neurocirugía Manuel Velasco Suárez)</t>
  </si>
  <si>
    <t>1479.2</t>
  </si>
  <si>
    <t>Atención a la Salud</t>
  </si>
  <si>
    <t>E023</t>
  </si>
  <si>
    <r>
      <t>Acciones de mejora para el siguiente periodo
UR:</t>
    </r>
    <r>
      <rPr>
        <sz val="10"/>
        <rFont val="Soberana Sans"/>
        <family val="2"/>
      </rPr>
      <t xml:space="preserve"> X00
Dar continuidad a la participación de los CAPAS con otras instancias para la difusión de los servicios, de tal manera que se logre seguir realizando los tamizajes en diferentes contextos.     Mantener seguimiento de fallas al SICECA y la capacitación del personal.     </t>
    </r>
  </si>
  <si>
    <r>
      <t>Justificación de diferencia de avances con respecto a las metas programadas
UR:</t>
    </r>
    <r>
      <rPr>
        <sz val="10"/>
        <rFont val="Soberana Sans"/>
        <family val="2"/>
      </rPr>
      <t xml:space="preserve"> X00
Se logró el cumplimiento de la meta durante el trimestre debido a varios factores:     - La participación de las unidades operativas en acciones de difusión para dar a conocer sus servicios: Semana Nacional compartiendo esfuerzos con A.A., además de acciones en vinculación con organismos durante el mes de marzo, para la celebración del día internacional de la mujer.   Se ha reforzado el seguimiento del cumplimiento de meta por estado con el apoyo del área de evaluación.   Se fortaleció la capacitación de personal operativo que registra información en el  SICECA, y se ha dado seguimiento a las fallas que reportan del sistema. </t>
    </r>
  </si>
  <si>
    <r>
      <t>Acciones realizadas en el periodo
UR:</t>
    </r>
    <r>
      <rPr>
        <sz val="10"/>
        <rFont val="Soberana Sans"/>
        <family val="2"/>
      </rPr>
      <t xml:space="preserve"> X00
El PAE de Adicciones 2013-2018 centra sus esfuerzos en población adolescente, ya que de acuerdo a los resultados de las Encuestas Nacionales sobre consumo de tabaco, alcohol y otras sustancias psicoactivas, son la población con mayor riesgo para iniciar el consumo. El inicio del consumo de sustancias psicoactivas en edades tempranas, incrementa la morbilidad y mortalidad asociada, por ello, es necesario implementar acciones que permitan su detección oportuna e intervención temprana. Para ello, la CONADIC ha implementado la aplicación de cuestionarios de tamizaje en diversos ámbitos, como el escolar.   Durante el trimestre, se reforzó el seguimiento de aplicación de tamizajes con el personal de los Centros de Atención Primaria a las Adicciones a nivel nacional, quienes a su vez reportaron el haber participado en la Semana Nacional de Compartiendo Esfuerzos con A.A. para difundir los servicios, así como la participación en accciones durante el mes de marzo sobre el día internacional de la mujer.   Otro factor que ha favorecido el cumplimiento de la meta durante este trimestre es que se ha venido dando seguimiento al reporte de fallas del SICECA, y reforzamiento de la capacitación del personal operativo que lo emplea. </t>
    </r>
  </si>
  <si>
    <t>56.95</t>
  </si>
  <si>
    <t>UR: X00</t>
  </si>
  <si>
    <t>23.00</t>
  </si>
  <si>
    <t>859,237.00</t>
  </si>
  <si>
    <t>X00</t>
  </si>
  <si>
    <t>Porcentaje del alumnado con pruebas de tamizaje del año en curso, respecto del alumnado con pruebas de tamizaje programado.</t>
  </si>
  <si>
    <t>78,600.00</t>
  </si>
  <si>
    <t>Porcentaje de adolescentes que inician tratamiento en las Unidades de Especialidades Médicas - Centros de Atención Primaria en Adicciones (UNEME-CAPA)</t>
  </si>
  <si>
    <t xml:space="preserve"> X00- Comisión Nacional contra las Adicciones </t>
  </si>
  <si>
    <t xml:space="preserve"> El consumo de tabaco, alcohol y otras drogas en nuestro país, muestra cambios significativos durante los últimos años, tales como el incremento del consumo de la mariguana y del abuso de alcohol Con base a los resultados de la Encuesta Nacional de Consumo de Drogas, Alcohol y Tabaco, 2016-2017 (ENCODAT) se observa que:   Población total (12 - 65 años)  - 10.3% ha consumido cualquier droga alguna vez en la vida; el 2.9% lo hizo en el último año (2.5 millones) y el 1.5% en el último mes.  - 0.6% presenta posible dependencia al consumo de drogas en el último año (546 mil).  - 9.9% ha consumido drogas ilegales alguna vez en la vida (15.8% hombres y 4.3% mujeres); 2.7% las ha consumido en el último año (4.4% hombres y 1.1% mujeres) y 1.4% en el último mes (2.6% hombres, 0.4% mujeres). 1.3% ha consumido drogas médicas alguna vez (1.7% hombres, 0.9% mujeres) - La edad de inicio de consumo de drogas es de 17.8 años (hombres 17.7 y mujeres 18.2).   Por otra parte, la Encuesta Nacional de Consumo de Drogas en Estudiantes  (ENCODE) 2014  reveló que 17.2 por ciento de estudiantes de secundaria y bachillerato señalaron haber consumido alguna vez un estupefaciente mientras que casi dos terceras partes de esta prevalencia son por fumar mariguana.   Entre los resultados encontrados destaca la prevalencia alguna vez del consumo de cualquier droga en los estudiantes del sector mencionado que fue de 18.6 por ciento para los hombres y de 15.9 por ciento para las mujeres, de manera que el resultado total fue de 17.2 por ciento.  Por cada 10 usuarios, siete son experimentales, es decir, probaron sustancias entre una y cinco veces. La adicción sigue siendo más frecuente en los hombres, aunque la distancia se ha reducido, al registrarse que por cada seis mujeres hay siete varones.   </t>
  </si>
  <si>
    <t>98926</t>
  </si>
  <si>
    <t>98636</t>
  </si>
  <si>
    <t>6789746</t>
  </si>
  <si>
    <t>6547994</t>
  </si>
  <si>
    <t>(Comisión Nacional contra las Adicciones)</t>
  </si>
  <si>
    <t>56.9</t>
  </si>
  <si>
    <t>Prevención y atención contra las adicciones</t>
  </si>
  <si>
    <t>E025</t>
  </si>
  <si>
    <r>
      <t>Acciones de mejora para el siguiente periodo
UR:</t>
    </r>
    <r>
      <rPr>
        <sz val="10"/>
        <rFont val="Soberana Sans"/>
        <family val="2"/>
      </rPr>
      <t xml:space="preserve"> R00
Contar con el listado nominal de las niñas vacunadas con la 1ª dosis de vacuna contra al VPH, durante la 3ª Semana Nacional de Salud 2017, programar visitas casa a casa para la búsqueda de las niñas del grupo blanco que no están acudiendo a la escuela.   Concertar reuniones con la SEP a nivel local a fin de facilitar el acceso al personal de salud a las escuelas de nivel primaria durante la 2ª Semana Nacional de Salud.    </t>
    </r>
  </si>
  <si>
    <r>
      <t>Justificación de diferencia de avances con respecto a las metas programadas
UR:</t>
    </r>
    <r>
      <rPr>
        <sz val="10"/>
        <rFont val="Soberana Sans"/>
        <family val="2"/>
      </rPr>
      <t xml:space="preserve"> R00
Disminuir, a largo plazo, en las mujeres los casos de infección por virus del papiloma humano.</t>
    </r>
  </si>
  <si>
    <r>
      <t>Acciones realizadas en el periodo
UR:</t>
    </r>
    <r>
      <rPr>
        <sz val="10"/>
        <rFont val="Soberana Sans"/>
        <family val="2"/>
      </rPr>
      <t xml:space="preserve"> R00
PROGRAMACIÓN DE LAS ACTIVIDADES DE VACUNACIÓN DURANTE LA SEGUNDA SEMANA NACIONAL DE SALUD PARA VACUNAR A 582799 NIÑAS DE 5º GRADO DE PRIMARIA Y DE 11 AÑOS NO ESCOLARIZADAS, QUE SON RESPONSABILIDAD DE LA SECRETARIA DE SALUD, CON LA 2ª DOSIS DE VACUNA VPH  </t>
    </r>
  </si>
  <si>
    <t>62.95</t>
  </si>
  <si>
    <t>413.7</t>
  </si>
  <si>
    <t>UR: R00</t>
  </si>
  <si>
    <t>413.53</t>
  </si>
  <si>
    <t>1,198,682.00</t>
  </si>
  <si>
    <t>R00</t>
  </si>
  <si>
    <t>Proporción de niñas de 5to. Grado de primaria vacunadas contra el VPH y de 11 años no escolarizadas.</t>
  </si>
  <si>
    <t xml:space="preserve"> R00- Centro Nacional para la Salud de la Infancia y la Adolescencia </t>
  </si>
  <si>
    <t xml:space="preserve"> Es necesario Inmunizar a las niñas de quinto año de primaria y de 11 años no escolarizadas de todo el territorio nacional, con el fin de disminuir, a largo plazo, en las mujeres los casos de infección por virus del papiloma humano, debido al papel causal de las infecciones por Virus del Papiloma Humano (VPH) en mujeres en el desarrollo de Cáncer Cérvico-uterino ha quedado documentado más allá de cualquier duda razonable. Existen alrededor de 100 tipos de VPH que infectan al ser humano, por lo menos 30 infectan el área genital, 15 tipos VPH son de alto riesgo para cáncer. </t>
  </si>
  <si>
    <t>1198682</t>
  </si>
  <si>
    <t>(Centro Nacional para la Salud de la Infancia y la Adolescencia)</t>
  </si>
  <si>
    <t>413.5</t>
  </si>
  <si>
    <t>Programa de vacunación</t>
  </si>
  <si>
    <t>E036</t>
  </si>
  <si>
    <r>
      <t>Acciones de mejora para el siguiente periodo
UR:</t>
    </r>
    <r>
      <rPr>
        <sz val="10"/>
        <rFont val="Soberana Sans"/>
        <family val="2"/>
      </rPr>
      <t xml:space="preserve"> NDE
Continuar sensibilizado y capacitando al personal del INPer en materia de derechos humanos, igualdad, no discriminación, violencia.  </t>
    </r>
  </si>
  <si>
    <r>
      <t>Justificación de diferencia de avances con respecto a las metas programadas
UR:</t>
    </r>
    <r>
      <rPr>
        <sz val="10"/>
        <rFont val="Soberana Sans"/>
        <family val="2"/>
      </rPr>
      <t xml:space="preserve"> NDE
Los cuatro programas institucionales que se reportan son el plan estratégico 2018, el programa de derechos humanos, el programa del Comité de Ética y prevención de conflictos de Intereses y la norma para la Igualdad laboral entre Mujeres y Hombres, que cada mes se reporta al Órgano de Control. </t>
    </r>
  </si>
  <si>
    <r>
      <t>Acciones realizadas en el periodo
UR:</t>
    </r>
    <r>
      <rPr>
        <sz val="10"/>
        <rFont val="Soberana Sans"/>
        <family val="2"/>
      </rPr>
      <t xml:space="preserve"> NDE
En el marco del Día Naranja en contra de la violencia contra las niñas y mujeres y para sensibilizar al personal del INPer, se llevaron a cabo los siguientes eventos:  Cine Debate ?Mujer en Llamas y La conferencia Mujeres Famosas.  Con la finalidad de dar cumplimiento al Programa Nacional para la Inclusión y el Desarrollo de las Personas con Discapacidad (CONADIS) y sensibilizar al personal del INPer, se realizó la conferencia Discapacidad a la cual   asistieron 47 mujeres y 17 hombres.  El Comité de Ética y prevención de conflictos de Intereses, difundió la siguiente información como parte de las acciones en colaboración con la UEIPPCI:  Día de la Integridad, descripción de conductas que configuran el Hostigamiento y el Acoso sexual, Encuesta Nacional de Discriminación por motivos de orientación sexual e identidad de género 2018 y se diseñó y publicó en la normateca institucional el folleto informativo ?Hostigamiento y Acoso Sexual en el ámbito laboral llevar a cabo.    </t>
    </r>
  </si>
  <si>
    <t>2.03</t>
  </si>
  <si>
    <t>Porcentaje de programas institucionales realizados con enfoque de género.</t>
  </si>
  <si>
    <t xml:space="preserve"> NDE- Instituto Nacional de Perinatología Isidro Espinosa de los Reyes </t>
  </si>
  <si>
    <t xml:space="preserve"> Apoyar la mejora continua de la calidad de las funciones sustantivas, promoviendo la igualdad entre mujeres y hombres y la no discriminación. </t>
  </si>
  <si>
    <t>508</t>
  </si>
  <si>
    <t>1132</t>
  </si>
  <si>
    <t>1137</t>
  </si>
  <si>
    <r>
      <t>Acciones de mejora para el siguiente periodo
UR:</t>
    </r>
    <r>
      <rPr>
        <sz val="10"/>
        <rFont val="Soberana Sans"/>
        <family val="2"/>
      </rPr>
      <t xml:space="preserve"> NDE
Sin obstáculos en la operación, con la oportunidad de colaborar como asesores en el cumplimiento de aquellos programas que se han visto retrasados en su conclusión.</t>
    </r>
  </si>
  <si>
    <r>
      <t>Justificación de diferencia de avances con respecto a las metas programadas
UR:</t>
    </r>
    <r>
      <rPr>
        <sz val="10"/>
        <rFont val="Soberana Sans"/>
        <family val="2"/>
      </rPr>
      <t xml:space="preserve"> NDE
Revisión del cumplimiento en tiempo y forma de programas obligatorios para el Instituto.  Desarrollo de auditorías a las áreas institucionales  Participación como asesores en los diversos comités institucionales  Recepción de quejas y denuncias contra servidores públicos  Ejecución de procedimientos administrativos.  </t>
    </r>
  </si>
  <si>
    <r>
      <t>Acciones realizadas en el periodo
UR:</t>
    </r>
    <r>
      <rPr>
        <sz val="10"/>
        <rFont val="Soberana Sans"/>
        <family val="2"/>
      </rPr>
      <t xml:space="preserve"> NDE
Las actividades de apoyo a la función pública son ejecutadas por el Órgano Interno de Control en el INPer, sin distinción de género. Esta área realizó el seguimiento de las acciones institucionales, mediante la solicitud de informes relativos a los programas de cumplimiento obligatorio; así como relacionados con las funciones sustantivas y administrativas. En el trimestre el Comité de Control y Desempeño Institucional, sesionó en una ocasión dando seguimiento a la implementación del control interno, a la administración de riesgos, a los pasivos laborales, a las cédulas de situaciones críticas, al plan financiero; están en proceso la solventación de 16 observaciones de auditorías.</t>
    </r>
  </si>
  <si>
    <t>0.07</t>
  </si>
  <si>
    <t>0.35</t>
  </si>
  <si>
    <t>Porcentaje de sesiones del Comité de Control y Desempeño Institucional realizadas.</t>
  </si>
  <si>
    <t xml:space="preserve"> Realizar las acciones de vigilancia  y asesoría tanto en el ejercicio de los recursos, como en el cumplimiento puntual de los programas, verificando que se incorpore la perspectiva de género, la no discriminación y el respeto a los derechos humanos. </t>
  </si>
  <si>
    <t>0.3</t>
  </si>
  <si>
    <t>Actividades de apoyo a la función pública y buen gobierno</t>
  </si>
  <si>
    <t>O001</t>
  </si>
  <si>
    <r>
      <t>Acciones de mejora para el siguiente periodo
UR:</t>
    </r>
    <r>
      <rPr>
        <sz val="10"/>
        <rFont val="Soberana Sans"/>
        <family val="2"/>
      </rPr>
      <t xml:space="preserve"> NDE
De las encuestas realizadas el 90% de las pacientes agradecieron la buena atención en el servicio.</t>
    </r>
  </si>
  <si>
    <r>
      <t>Justificación de diferencia de avances con respecto a las metas programadas
UR:</t>
    </r>
    <r>
      <rPr>
        <sz val="10"/>
        <rFont val="Soberana Sans"/>
        <family val="2"/>
      </rPr>
      <t xml:space="preserve"> NDE
La meta se rebasó en 16.8%, representando cuatro en cuestas de más respecto a lo programado, debido a la buena disposición de las pacientes, que manifiestan la buena calidad de la atención en el servicio. </t>
    </r>
  </si>
  <si>
    <r>
      <t>Acciones realizadas en el periodo
UR:</t>
    </r>
    <r>
      <rPr>
        <sz val="10"/>
        <rFont val="Soberana Sans"/>
        <family val="2"/>
      </rPr>
      <t xml:space="preserve"> NDE
En el primer trimestre del 2018, se realizaron 286 encuestas en el área de hospitalización, evaluando la atención proporcionada en Alojamiento Conjunto.</t>
    </r>
  </si>
  <si>
    <t>1.66</t>
  </si>
  <si>
    <t>96.90</t>
  </si>
  <si>
    <t>Porcentaje de mujeres con percepción de satisfacción de la calidad de la atención médica hospitalaria recibida superior a los 80 puntos.</t>
  </si>
  <si>
    <t xml:space="preserve"> Promover la implementación de las políticas de calidad y seguridad del paciente, que incidan en la mejora de los procesos internos y con apego a lo dispuesto en materia de igualdad entre mujeres y hombres, la no discriminación de los derechos humanos. </t>
  </si>
  <si>
    <t>286</t>
  </si>
  <si>
    <t>1994</t>
  </si>
  <si>
    <t>1.6</t>
  </si>
  <si>
    <t>Rectoría en Salud</t>
  </si>
  <si>
    <t>P012</t>
  </si>
  <si>
    <r>
      <t>Acciones de mejora para el siguiente periodo
UR:</t>
    </r>
    <r>
      <rPr>
        <sz val="10"/>
        <rFont val="Soberana Sans"/>
        <family val="2"/>
      </rPr>
      <t xml:space="preserve"> K00
Dentro de los obstáculos que se tienen en consideración para el ejercicio del recurso en los estados, se contemplan retrasos en la aplicación debido a problemas administrativos, cambios de autoridades o de los responsables de programa estatales, por lo que se mantendrá una comunicación estrecha con éstos últimos para asesorarlos en la aplicación del recurso. ;  Para 2018, se incorporaron nuevas medidas para la revisión de los requisitos y criterios documentales de participación de los proyectos, con el fin de mejorar el proceso de selección, desarrollo y redición de cuentas de los mismos.;  No existe ninguna, ya que en cumplimiento a las políticas nacionales de igualdad de oportunidades entre mujeres y hombres, se les proporciona TAR toda persona viviendo con VIH que ha sido diagnosticada.  Con lo anterior, un mayor número de personas con VIH conocerán su estado serológico, ingresarán a TAR y tendrán un adecuado control de la infección (control virológico); cuyos impactos en salud serán: menor mortalidad por VIH, mayor calidad de vida y la reducción de la probabilidad de transmisión de la infección, de los portadores a los no portadores.    
</t>
    </r>
    <r>
      <rPr>
        <b/>
        <sz val="10"/>
        <rFont val="Soberana Sans"/>
        <family val="2"/>
      </rPr>
      <t>UR:</t>
    </r>
    <r>
      <rPr>
        <sz val="10"/>
        <rFont val="Soberana Sans"/>
        <family val="2"/>
      </rPr>
      <t xml:space="preserve"> NBD
El Hospital General de México continuará con la atención médica a pacientes mujeres en el aspecto de atención, prevención, detección educación y orientación de la salud a la población con presentan estos problemas de salud a fin de mejorar su calidad de vida a través de la atención médica con calidad
</t>
    </r>
    <r>
      <rPr>
        <b/>
        <sz val="10"/>
        <rFont val="Soberana Sans"/>
        <family val="2"/>
      </rPr>
      <t>UR:</t>
    </r>
    <r>
      <rPr>
        <sz val="10"/>
        <rFont val="Soberana Sans"/>
        <family val="2"/>
      </rPr>
      <t xml:space="preserve"> NCD
Se continuará con los programas de atención clínica especializada por parte de Centro de Investigación en Enfermedades Infecciosas, CIENI como son atención clínica especializada, atención en el Laboratorio de Diagnóstico Virológico y la implementación de protocolos de investigación como el de mujeres embarazadas y proporcionar consejería en VIH. Los cuales permiten brindar una atención de calidad a las PVVIH, beneficiando directamente en la calidad de vida de las PVVIH y de sus familias.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NDE
Incrementar el número de mujeres embarazadas que se someten a la prueba de detección del VIH para su tratamiento temprano.</t>
    </r>
  </si>
  <si>
    <r>
      <t>Justificación de diferencia de avances con respecto a las metas programadas
UR:</t>
    </r>
    <r>
      <rPr>
        <sz val="10"/>
        <rFont val="Soberana Sans"/>
        <family val="2"/>
      </rPr>
      <t xml:space="preserve"> K00
Sin información
</t>
    </r>
    <r>
      <rPr>
        <b/>
        <sz val="10"/>
        <rFont val="Soberana Sans"/>
        <family val="2"/>
      </rPr>
      <t>UR:</t>
    </r>
    <r>
      <rPr>
        <sz val="10"/>
        <rFont val="Soberana Sans"/>
        <family val="2"/>
      </rPr>
      <t xml:space="preserve"> NBD
El Programa Presupuestal, P016 Prevención y atención de VIH/SIDA y otras ITS, para el ejercicio 2018 se evalúa mediante 2 indicadores:  Porcentaje de mujeres detectadas con VIH/SIDA y otras ITS y Porcentaje de mujeres satisfechas con la atención médica recibida en el área de VIH/SIDA otras ITS. Los avances reportados al primer trimestre, corresponden al Indicador Porcentaje de Mujeres Detectadas con VIH/SIDA y otras ITS. Porcentaje de Mujeres con Pruebas Positivas de VIH/SIDA y otras ITS la meta programada al 1er. trimestre fue (21/626)=3.4 y e lresultado alcanzado al mismo periodo quedo en (3/599)=0.5%. Las mujeres que resultaron positivas a la prueba en este 1er. trimestre fue significativamente menor al valor proyectado, al haberse obtenido un 0.5% respecto al 3.4% programado, este valor resulta positivo hacía la Institución, pero también hacía la población, por el impacto que tiene en la Salud Pública. Con las actividades enfocadas hacia la prevención, la educación, orientación de las mujeres, se espera que disminuyan los índices de pacientes afectados; mujeres principalmente. Sin embargo, en lo general se encuentra que los pacientes varones, son los más altos portadores, pues en éste trimestre de un total de 460 pacientes hombres programados a la prueba resultaron 39 positivos quedando (39/460)*100=8.5% positivos resultado muy por arriba del 0.5% que se obtuvo en mujeres para el mismo periodo. Por lo que concluimos que del total programado a la prueba masculino y femeninos fueron positivos (42/ 1 059)*100=4.0%. Porcentaje de Mujeres Satisfechas con la Atención Médica Recibida en el área de VIH/SIDA, se reportará Semestralmente.  
</t>
    </r>
    <r>
      <rPr>
        <b/>
        <sz val="10"/>
        <rFont val="Soberana Sans"/>
        <family val="2"/>
      </rPr>
      <t>UR:</t>
    </r>
    <r>
      <rPr>
        <sz val="10"/>
        <rFont val="Soberana Sans"/>
        <family val="2"/>
      </rPr>
      <t xml:space="preserve"> NCD
En el primer trimestre el indicador Porcentaje de mujeres que viven con VIH atendidas en las diferentes especialidades que otorga el CIENI y presentó un cumplimiento del 21.5% mostrando un incremento con respecto a la meta programada derivado de la demanda de atención en las diferentes especialidades. El indicador Porcentaje de mujeres reclutadas al protocolo de investigación de embarazadas a quienes se les realizaron pruebas de detección en el periodo mostró un cumplimiento del 36.7%. Por lo que respecta al indicador Porcentaje de mujeres a quienes se les realizaron estudios de laboratorio en el Laboratorio de Diagnóstico Virológico presentó un cumplimiento del 13.6%, resultado menor al programado originalmente. Para el indicador Porcentaje de mujeres que recibieron una consejería en VIH en el periodo mostró un cumplimiento del 34.7%. Referente al indicador Porcentaje de egresos por mejoría en mujeres que viven con VIH atendidas en hospitalización se obtuvo 100%. Y por último el indicador porcentaje de mujeres a quienes se les proporcionó algún taller psicoeducativo en VIH registro 63.3 % de cumplimiento.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NDE
El indicador quedó 38.4% por debajo de lo programado, lo que tiene relación con la disminución aceptación de pacientes obstétricas a fin de reducir la saturación de las terapias neonatales.</t>
    </r>
  </si>
  <si>
    <r>
      <t>Acciones realizadas en el periodo
UR:</t>
    </r>
    <r>
      <rPr>
        <sz val="10"/>
        <rFont val="Soberana Sans"/>
        <family val="2"/>
      </rPr>
      <t xml:space="preserve"> K00
En el primer trimestre, se proporcionó tratamiento con antirretrovirales (TAR) a 19,099 mujeres, con lo cual se logró un avance de 95.97% respecto de la meta programada (19,900). Con lo anterior, se mantiene el acceso universal a tratamiento de mujeres y hombres que son detectados y vinculados a los servicios de atención de la Secretaría de Salud.    ;  En el 2018, se programaron 23 entidades para tener programas de acompañamiento. La distribución se realizó con base en el número de mujeres que se encuentran en control en los servicios de atención de VIH en la Secretaría de Salud.     En este primer trimestre, se programó el presupuesto en las 23 entidades federativas para recibir recursos para el traslado de mujeres a los servicios especializados en VIH (Capasits y Saih). Las entidades fueron: Aguascalientes, Baja California, Baja California Sur, Coahuila, Colima, Chiapas, Ciudad de México, Guerrero, Hidalgo, Jalisco, Estado de México, Michoacán, Morelos, Nayarit, San Luis Potosí, Sin;  Durante el primer trimestre (1 de enero al 31 de marzo), se emitió la convocatoria pública para la implementación de estrategias de prevención focalizada del VIH y otras ITS que fortalezcan la respuesta nacional 2018 (28 de febrero 2018), para dar inicio los registros de propuestas de proyectos entre el 5 al 20 de marzo. Finales de marzo y parte del mes de abril, se revisarán los requisitos y criterios de la participación de los proyectos que se dictaminarán con financiamiento.
</t>
    </r>
    <r>
      <rPr>
        <b/>
        <sz val="10"/>
        <rFont val="Soberana Sans"/>
        <family val="2"/>
      </rPr>
      <t>UR:</t>
    </r>
    <r>
      <rPr>
        <sz val="10"/>
        <rFont val="Soberana Sans"/>
        <family val="2"/>
      </rPr>
      <t xml:space="preserve"> NBD
Las acciones afirmativas del 1er. trimestre 2018, otorgadas por el Hospital General de México Dr. Eduardo Liceaga fueron:Consultas totales otorgadas  1 186,  de 1ar. Vez    497,  Subsecuente    689,  Egresos Hospitalarios  20,  Total de días Estancia Hospitalaria  407,  Promedio Días Estancia Hospitalaria por Paciente     18.5 días.  Estudio de Apoyo al Diagnóstico y Tratamiento : Estudios de detección Oportuna de SIDA  6 844,   Elisa detección Hepatitis A  123,  Elisa detección Hepatitis B 7015,  Elisa Hepatitis C,  5865,  Mastografías    755.  Educación para la Salud para Pacientes y Familiares. 6 platicas sobre Cuidados durante el embarazo  (Datos de Alarma)   107 Asistentes,  35 platicas de Prevención de Cáncer Cérvico Uterino Próstata y Mama 1234 asistentes,   7 pláticas sobre Reconocer los signos más frecuentes de la Violencia Intrafamiliar 90 asistentes, 22 pláticas sobre Salud Sexual y Reproductiva Responsable (Prevención de VIH/SIDA otras ITS)  164 asistentes   
</t>
    </r>
    <r>
      <rPr>
        <b/>
        <sz val="10"/>
        <rFont val="Soberana Sans"/>
        <family val="2"/>
      </rPr>
      <t>UR:</t>
    </r>
    <r>
      <rPr>
        <sz val="10"/>
        <rFont val="Soberana Sans"/>
        <family val="2"/>
      </rPr>
      <t xml:space="preserve"> NCD
En el primer trimestre del año se proporcionó atención clínica a 222 mujeres en las diferentes especialidades que otorga el Centro de Investigación en Enfermedades Infecciosas, CIENI.  En el protocolo de investigación de embarazadas se reclutaron 110 mujeres, con el objeto de que tengan acceso a pruebas de detección de diversas infecciones para ser detectadas, tratadas, controladas o curadas y, en la mayoría de los casos, evitar que los productos adquieran las infecciones. Se realizaron 2,301 estudios de laboratorio en el LDV-CIENI, lo que permite que las mujeres tengan acceso a servicios de laboratorio de calidad para su seguimiento clínico y detección.   En lo que se refiere a los servicios de consejería en VIH, se otorgaron a 103 mujeres, el CIENI es uno de los pocos centros en México que ofertan este modelo de consejería que permite centrarse en los usuarios del servicio e implementar planes personalizados para reducir el riesgo de adquirir o transmitir la infección por VIH. Con la finalidad de continuar proporcionando atención integral a mujeres que viven con VIH/SIDA, en este ejercicio se agregaron dos indicadores más que permitirán medir el proceso y resultado de las actividades desempeñadas. En este periodo se registró el egreso por mejoría de 4 mujeres que fueron hospitalizadas para estabilizar su sistema inmunológico y mejorar su calidad de vida. Asimismo, se continúa con el énfasis en talleres psicoeducativos de generalidades del VIH y nutrición, intensivos, prevención</t>
    </r>
  </si>
  <si>
    <t>2.05</t>
  </si>
  <si>
    <t>2.41</t>
  </si>
  <si>
    <t>2.78</t>
  </si>
  <si>
    <t>58.11</t>
  </si>
  <si>
    <t>63.86</t>
  </si>
  <si>
    <t>1.79</t>
  </si>
  <si>
    <t>1.87</t>
  </si>
  <si>
    <t>1.41</t>
  </si>
  <si>
    <t>UR: NBD</t>
  </si>
  <si>
    <t>0.72</t>
  </si>
  <si>
    <t>314.79</t>
  </si>
  <si>
    <t>UR: K00</t>
  </si>
  <si>
    <t>326.9</t>
  </si>
  <si>
    <t>0.70</t>
  </si>
  <si>
    <t>1.10</t>
  </si>
  <si>
    <t>Porcentaje de mujeres seropositivas con embarazo resuelto.</t>
  </si>
  <si>
    <t>63.30</t>
  </si>
  <si>
    <t>29.30</t>
  </si>
  <si>
    <t>6. Porcentaje de mujeres a quienes se les proporcionó algún taller psicoeducativo en VIH en el periodo</t>
  </si>
  <si>
    <t>71.40</t>
  </si>
  <si>
    <t>66.70</t>
  </si>
  <si>
    <t>5. Porcentaje de egresos por mejoría en mujeres que viven con VIH atendidas en Hospitalización en el periodo</t>
  </si>
  <si>
    <t>36.70</t>
  </si>
  <si>
    <t>31.30</t>
  </si>
  <si>
    <t>2.Porcentaje de mujeres reclutadas al protocolo de investigación de embarazadas a quienes se les realizaron pruebas de detección en el periodo (indicador de producto de las áreas de prevención e investigación)</t>
  </si>
  <si>
    <t>13.60</t>
  </si>
  <si>
    <t>15.70</t>
  </si>
  <si>
    <t>3.Porcentaje de mujeres a quienes se les realizaron estudios de laboratorio en el Laboratorio de Diagnóstico Virológico (LDV-CIENI) en el periodo</t>
  </si>
  <si>
    <t>34.70</t>
  </si>
  <si>
    <t>34.40</t>
  </si>
  <si>
    <t>34.30</t>
  </si>
  <si>
    <t>4. Porcentaje de mujeres que recibieron una consejería en VIH en el periodo</t>
  </si>
  <si>
    <t>21.50</t>
  </si>
  <si>
    <t>18.70</t>
  </si>
  <si>
    <t>1 Porcentaje de mujeres que viven con VIH atendidas en las diferentes especialidades que otorga el CIENI en el periodo.</t>
  </si>
  <si>
    <t>72.50</t>
  </si>
  <si>
    <t>70.00</t>
  </si>
  <si>
    <t xml:space="preserve">Porcentaje de Mujeres Tamizadas para VIH </t>
  </si>
  <si>
    <t>3.40</t>
  </si>
  <si>
    <t>3.30</t>
  </si>
  <si>
    <t>NBD</t>
  </si>
  <si>
    <t>Porcentaje de pacientes mujeres detectadas con VIH/SIDA</t>
  </si>
  <si>
    <t>86.20</t>
  </si>
  <si>
    <t>Porcentaje de mujeres satisfechas con la atención recibida en el área de VIH/SIDA</t>
  </si>
  <si>
    <t>K00</t>
  </si>
  <si>
    <t xml:space="preserve"> Porcentaje de proyectos de prevención en VIH e ITS dirigidos a mujeres.</t>
  </si>
  <si>
    <t xml:space="preserve">Porcentaje de entidades federativas con programas de acompañamiento para mujeres con VIH.  </t>
  </si>
  <si>
    <t>95.97</t>
  </si>
  <si>
    <t>95.48</t>
  </si>
  <si>
    <t>Porcentaje de mujeres en tratamiento antirretroviral (TAR).</t>
  </si>
  <si>
    <t xml:space="preserve"> K00- Centro Nacional para la Prevención y el Control del VIH/SIDA  NBD- Hospital General de México "Dr. Eduardo Liceaga"  NBV- Instituto Nacional de Cancerología  NCD- Instituto Nacional de Enfermedades Respiratorias Ismael Cosío Villegas  NDE- Instituto Nacional de Perinatología Isidro Espinosa de los Reyes </t>
  </si>
  <si>
    <t xml:space="preserve"> En México la epidemia continúa concentrada dentro de las poblaciones de HSH,PTS, especialmente HTS y los PUDI, cuestión que refleja que se ha podido contener con éxito una generación de la epidemia. No obstante, el estigma y la discriminación relacionada con el VIH persisten como grandes obstáculos para una respuesta eficaz al VIH en todas partes del mundo, encuestas nacionales han encontrado que un trato discriminatorio de las personas que viven con VIH sigue siendo común, incluyendo el acceso a servicios de salud. Además, las desigualdades de género y las normas de género perjudiciales continúan contribuyendo a la situación de la desigualdad relacionada con VIH.   Abatir la falta de información sobre educación sexual y reproductiva, de igual manera de las enfermedades de transmisión sexual, mediante temas enfocados a la prevención, orientación, detección y prevención oportuna, que permita mantener informada la población del género femenino que consideramos más vulnerable, así como actualizada sobre nuevas infecciones por VIH y otras ITS a la población en general, principalmente mujeres. La no aceptación por parte de las pacientes de la problemática de salud que tienen                                                                                                                      Prevención y atención de VIH/SIDA y otras ITS: Contribuir a la reducción de nuevas infecciones por VIH, a través de la prevención en los grupos más afectados por la epidemia y la atención oportuna a los portadores.  El INER a través de los programas de atención clínica especializada como son; la atención en el Laboratorio de Diagnóstico Virológico, la implementación de protocolos de investigación como el de mujeres embarazadas y proporcionar consejería en VIH,  ha permitido brindar una atención de calidad a las personas que viven con VIH. Así como impactar en la calidad de vida de las PVVIH y de sus familias. Con ello erradicar brechas de género y promover la igualdad en la atención en salud a mujeres y en particular a quienes viven con VIH.  El continuar con los programas de atención clínica especializada por parte de Centro de Investigación en Enfermedades Infecciosas, CIENI   permiten brindar una atención de calidad a las PVVIH, beneficiando directamente en la calidad de vida de las PVVIH y de sus familias.   Realizar las acciones de convencimiento para realizar la prueba rápida de VIH/SIDA en pacientes embarazadas, a fin de detectar a las posibles portadoras e iniciar el tratamiento oportuno para evitar la transmisión vertical a los productos. </t>
  </si>
  <si>
    <t>1221</t>
  </si>
  <si>
    <t>25478</t>
  </si>
  <si>
    <t>3837</t>
  </si>
  <si>
    <t>201000</t>
  </si>
  <si>
    <t>(Hospital General de México "Dr. Eduardo Liceaga")</t>
  </si>
  <si>
    <t>(Centro Nacional para la Prevención y el Control del VIH/SIDA)</t>
  </si>
  <si>
    <t>396.4</t>
  </si>
  <si>
    <t>Prevención y atención de VIH/SIDA y otras ITS</t>
  </si>
  <si>
    <t>P016</t>
  </si>
  <si>
    <r>
      <t>Acciones de mejora para el siguiente periodo
UR:</t>
    </r>
    <r>
      <rPr>
        <sz val="10"/>
        <rFont val="Soberana Sans"/>
        <family val="2"/>
      </rPr>
      <t xml:space="preserve"> R00
Sin información</t>
    </r>
  </si>
  <si>
    <r>
      <t>Justificación de diferencia de avances con respecto a las metas programadas
UR:</t>
    </r>
    <r>
      <rPr>
        <sz val="10"/>
        <rFont val="Soberana Sans"/>
        <family val="2"/>
      </rPr>
      <t xml:space="preserve"> R00
Sin información</t>
    </r>
  </si>
  <si>
    <r>
      <t>Acciones realizadas en el periodo
UR:</t>
    </r>
    <r>
      <rPr>
        <sz val="10"/>
        <rFont val="Soberana Sans"/>
        <family val="2"/>
      </rPr>
      <t xml:space="preserve"> R00
MATERIAL IMPRESO    El diseño del material ha sido autorizado por el área técnica. Se turnó su validación con las autoridades externas. Por el momento se está revisando el contenido y diseño para que se autorice su reproducción.   ;  CAMPAÑA DE DIFUSIÓN    Este trimestre, por ser año electoral, la Dirección General de Comunicación Social (DGCS) de la Secretaría de Salud está revisando y gestionando la difusión de los programas, definiendo períodos de transmisión una vez que concluyan las campañas electorales.        </t>
    </r>
  </si>
  <si>
    <t>4.86</t>
  </si>
  <si>
    <t>Porcentaje de actividades cumplidas para la implementación de una Campaña de difusión sobre el Síndrome de Turner</t>
  </si>
  <si>
    <t>300,000.00</t>
  </si>
  <si>
    <t>Porcentaje de material elaborado entregado sobre Síndrome de Turner</t>
  </si>
  <si>
    <t xml:space="preserve"> Las alteraciones cromosómicas son bastante comunes, afectando a 7 de cada 1000 niños nacidos vivos y representan cerca del 50% de todos los abortos espontáneos del primer trimestre, además son causa importante de un gran número de malformaciones congénitas y retraso mental.  Los defectos que causan estas alteraciones se deben a un exceso o deficiencia en la dosis génica contenida en los cromosomas involucrados </t>
  </si>
  <si>
    <t>106</t>
  </si>
  <si>
    <t>4.8</t>
  </si>
  <si>
    <t>Prevención y control de enfermedades</t>
  </si>
  <si>
    <t>P018</t>
  </si>
  <si>
    <r>
      <t>Acciones de mejora para el siguiente periodo
UR:</t>
    </r>
    <r>
      <rPr>
        <sz val="10"/>
        <rFont val="Soberana Sans"/>
        <family val="2"/>
      </rPr>
      <t xml:space="preserve"> NDE
La población obstétrica de alto riesgo amerita un seguimiento más frecuente, por lo que las consultas subsecuentes han aumentado entre estas pacientes.
</t>
    </r>
    <r>
      <rPr>
        <b/>
        <sz val="10"/>
        <rFont val="Soberana Sans"/>
        <family val="2"/>
      </rPr>
      <t>UR:</t>
    </r>
    <r>
      <rPr>
        <sz val="10"/>
        <rFont val="Soberana Sans"/>
        <family val="2"/>
      </rPr>
      <t xml:space="preserve"> L00
Salud Materna y Perinatal. El retraso en la ministración de recurso adicional del presupuesto Ramo 12 a las entidades federativas, dificulta la continuidad de las acciones y estrategias establecidas para la reducción de la morbimortalidad materna y perinatal.   ;  Cancer de la Mujer. Para el cáncer de mama existe un mayor número de mujeres entre 40 y 49 años tamizadas por mastografía que mujeres de 50 a 69 años, aun cuando el mayor beneficio de la prueba es para mujeres posmenopáusicas. Las mujeres mayores de 50 años enfrentan mayores retos para el acceso a los servicios de salud, tienen menor grado educativo y mayor dependencia económica e incluso física para poder acudir a los servicios preventivos; asimismo, la falta de estrategias para incrementar la cobertura de tamizaje por parte de las entidades federativas así como la poca sensibilización de las mujeres a través de programas de promoción por parte del programa, traen consigo una baja cobertura de tamizaje con respecto a las met;  Prevención y Atención de la Violencia. Se solicitara a las entidades federativas que alcanzaron menos del 50% cual es la justificación por la cual no tuvieron la positividad esperada. Por otra parte se recomendará fortalecer los procesos de capacitación y sensibilización de todo el personal médico operativo de los Servicios Esenciales de Salud para la adecuada aplicación de la NOM-046.  Se solicitara a las entidades federativas que alcanzaron menos del 50% (AGUASCALIENTES, MÉXICO, OAXACA Y CHIAPAS) respecto de sus metas programadas al primer trimestre, cuales son las causas de no haber alcanzado sus metas. Por otra parte se recomendará fortalecer el proceso de atención acorde a lo establecido en los Lineamientos y Protocolos de atención psicológica que permita garantizar la atención a las personas que viven en situación de violencia familiar y/o de género severa.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NCD
Se continuará buscando nuevas oportunidades para realizar perfiles tanto reumatológicos como de alérgenos que actualmente no se realizan en el laboratorio del INER y que permiten apoyar el diagnóstico en este tipo de EPID, así como la búsqueda a nivel de investigación básica (utilizando muestras de sangre) para identificar biomarcadores que permitan hacer diagnostico específico menos invasivos, sin embargo, con la limitación del presupuesto en este ejercicio se vio detenido.
</t>
    </r>
    <r>
      <rPr>
        <b/>
        <sz val="10"/>
        <rFont val="Soberana Sans"/>
        <family val="2"/>
      </rPr>
      <t>UR:</t>
    </r>
    <r>
      <rPr>
        <sz val="10"/>
        <rFont val="Soberana Sans"/>
        <family val="2"/>
      </rPr>
      <t xml:space="preserve"> M7F
Realizar difusión de los cursos para que un mayor número de personas de instituciones gubernamentales y organizaciones sociales que atienden a la población en las diferentes entidades del país se beneficien de su contenido y puedan aplicarlo en sus sitios de trabajo.
</t>
    </r>
    <r>
      <rPr>
        <b/>
        <sz val="10"/>
        <rFont val="Soberana Sans"/>
        <family val="2"/>
      </rPr>
      <t>UR:</t>
    </r>
    <r>
      <rPr>
        <sz val="10"/>
        <rFont val="Soberana Sans"/>
        <family val="2"/>
      </rPr>
      <t xml:space="preserve"> NCG
Continuar con el fortalecimiento y ampliación de la cobertura de mastografías en la población de pacientes atendidas en el Instituto, brindando tratamiento oportuno a los casos que se detectan. Con la implementación del Programa Salud, materna sexual y reproductiva el Instituto adquirió la posibilidad de realizar estudios complementarios a la mastografía y de ofrecer quimio y radioterapia en instalaciones específicamente dedicadas para este fin. El programa se desarrolla de manera eficiente y oportuna. El reto que se tiene es lograr que un mayor número de pacientes accedan a los procedimientos de tamizaje del cáncer del tracto genital inferior y sus lesiones precursoras de manera regular, dentro de los periodos recomendados por las guías nacionales e internacionales. En nuestro ámbito con frecuencia las recomendaciones no se cumplen por diversas causas, dentro de las que se encuentran la falta de información en médicos y pacientes, problemas de movilidad, limitaciones económicas relacionadas en parte con los múltiples gastos que las pacientes tienen que afrontar en función de su padecimiento de base y las limitaciones operativas de la inst</t>
    </r>
  </si>
  <si>
    <r>
      <t>Justificación de diferencia de avances con respecto a las metas programadas
UR:</t>
    </r>
    <r>
      <rPr>
        <sz val="10"/>
        <rFont val="Soberana Sans"/>
        <family val="2"/>
      </rPr>
      <t xml:space="preserve"> NDE
Se aceptan como pacientes institucionales preferentemente aquéllas que presentan alto riesgo obstétrico y/o perinatal, en primer lugar porque es el tipo de población para la cual están destinados los servicios de una Institución de alta especialidad, pero también, porque las terapias neonatales han presentado un nivel de ocupación superior al 100%, lo cual puede tener repercusiones sobre su atención.  La población obstétrica de alto riesgo amerita un seguimiento más frecuente, por lo que las consultas subsecuentes han aumentado entre estas pacientes.
</t>
    </r>
    <r>
      <rPr>
        <b/>
        <sz val="10"/>
        <rFont val="Soberana Sans"/>
        <family val="2"/>
      </rPr>
      <t>UR:</t>
    </r>
    <r>
      <rPr>
        <sz val="10"/>
        <rFont val="Soberana Sans"/>
        <family val="2"/>
      </rPr>
      <t xml:space="preserve"> L00
Igualdad de Género en Salud. Recursos humanos mínimos para el Programa de Igualdad de Género al concentrarse su coordinación en los estados en una sola persona. Entrega tardía del presupuesto de áreas administrativas en los estados a las áreas operativas. Cambio de administraciones en las entidades y movimiento de personal para su óptima continuidad. Desconocimiento de algunas autoridades de la obligatoriedad de incorporar el eje de transversalidad en la política nacional.  ;  Prevención y Atención de la Violencia. Con el desarrollo de las actividades comentadas a nivel nacional durante el periodo enero-marzo se tiene el registro de una aplicación de 378,344 herramientas de detección, de las cuales 61,065 mujeres mayores de 15 años y más, resultaron positivas a alguna situación de violencia, representando el 16.1% de positividad. Con relación a las 102,062 mujeres programadas para detección durante este período se alcanzó un 59.8% de avance. Lo anterior debido a que las entidades BAJA ;  Planificación Familiar. El número de usuarias activas que se reporta al primer trimestre del año, corresponde en realidad a la cifra registrada en el Sistema de Información en Salud (SIS) al mes de enero de 2018; esto por el significativo nivel de subregistro para el mes de marzo. Se espera que esta cifra aumente en la medida en que se avance con el registro de información en los estados. De hecho, la cifra reportada al mes de marzo sólo asciende a 768,327; es decir, 17.1% de la cifra reportada en diciembre de 2017. La cobertura de usuarias activas de métodos anticonceptivos modernos proporcionados o aplicados en la Secretaría de Salud asciende a 47.52%, lo que representa un 95.45% de cumplimiento de la meta programada para el primer trimestre de 2018. La distribución de las usuarias activas en la Secretaría de Salud por tipo de métodos anticonceptivos fue: OTB (34.3%), Implante Subdérmico (15.3%), DIU (12.5%), Preservativo (11.4%), Inyectable mensual (8.0%), Inyectable bimestral (7.8%), Hormonales orales (4.6%), Parche Dérmico (2.6%), DIU Medicado (2.5%), Otro método (0.4%) y Preservativo Femenino (0.3%). Entre los métodos temporales, el Implante Subdérmico se ha situado en el primer lugar. La principal fuente de información para la construcción de este indicador, que es el Subsistema Automatizado de Egresos Hospitalarios (SAEH), no ha difundido información correspondiente al año 2018. La información al primer trimestre de 2018 corresponde a lo registrado hasta la fecha del reporte en el Sistema de Información en Salud (SIS) ya que el SAEH no cuenta con información disponible al año 2018. Con base en este dato preliminar, la tasa de vasectomías en la Secretaría de Salud al primer trimestre de 2018 fue de 1.63 por cada 10 mil hombres de 20 a 64 años de edad, responsabilidad de la institución. Este logro representa 71.75% de la meta programada para el primer trimestre de 2018.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NCD
En el Primer Trimestre el indicador Porcentaje de mujeres a las que se les otorgo tratamiento dirigido por presentar mutaciones de gen EGFR se mostró un cumplimiento del 18.2% ya que de las 11 mujeres que presentaron mutación a 2 se les otorgo el tratamiento. En lo que se refiere al indicador Porcentaje de mujeres con diagnóstico de asma a las que se les otorgó consulta y tratamiento gratuito mostró un cumplimiento del 29%, Por lo que se refiere al indicador Porcentaje de mujere</t>
    </r>
  </si>
  <si>
    <r>
      <t>Acciones realizadas en el periodo
UR:</t>
    </r>
    <r>
      <rPr>
        <sz val="10"/>
        <rFont val="Soberana Sans"/>
        <family val="2"/>
      </rPr>
      <t xml:space="preserve"> NDE
En este periodo se observa que el 93.3% del total de las consultas otorgadas han sido para población femenina, rebasando en 13.9% la expectativa (la meta programada fue de 81.9%) y ello se debe a que al haber asegurado el cumplimiento estricto de los criterios de aceptación de pacientes obstétricas, se aceptan como pacientes institucionales preferentemente aquéllas que presentan alto riesgo obstétrico y/o perinatal, en primer lugar porque es el tipo de población para la cual están destinados los servicios de una Institución de alta especialidad, pero también, porque las terapias neonatales han presentado un nivel de ocupación superior al 100%, lo cual puede tener repercusiones sobre su atención.  La población obstétrica de alto riesgo amerita un seguimiento más frecuente, por lo que las consultas subsecuentes han aumentado entre estas pacientes.
</t>
    </r>
    <r>
      <rPr>
        <b/>
        <sz val="10"/>
        <rFont val="Soberana Sans"/>
        <family val="2"/>
      </rPr>
      <t>UR:</t>
    </r>
    <r>
      <rPr>
        <sz val="10"/>
        <rFont val="Soberana Sans"/>
        <family val="2"/>
      </rPr>
      <t xml:space="preserve"> L00
Salud Materna y Perinatal. Se revisó y anexaron aportes a la Guía de Casas Maternas de Chiapas. Así como, a los materiales de difusión del programa, elaborados por las entidades federativas para ser enviados al área para validación y posterior reproducción. Se validaron los informes de productividad de las intervenciones de desarrollo comunitario que se implementan en las entidades federativas. Se dio respuesta a múltiples documentos de interés tales como: informe de Logros y avances sexenales, informe del Comisariato, informe de Inmujeres anexo 13, informe de PROIGUALDAD entre otros. Se elaboraron los Términos de Referencia para la elaboración del manual de capacitación de Partería Tradicional. Por parte del área de Salud Perinatal, se llevó a cabo una reunión de Trabajo con STPS y UNICEF con el tema de Salas de Lactancia. Se coordinó y se participó en el Taller de Instructores de Lactancia Materna para personal médico de Petróleos Mexicanos. Se participó en la reunión para la revisió;  Igualdad de Género en Salud. Durante este primer periodo, para continuar contribuyendo con el impulso de la transversalización de la perspectiva de género en el ámbito de salud en las entidades, se implementaron las actividades que a continuación se mencionan: -Gestión con responsables del PIGS para programar visitas de supervisión y reuniones de seguimiento, con el fin de acompañar al personal de los Servicios Estatales de Salud para incorporar la perspectiva de género en su quehacer institucional para mejorar la calidad de la atención de la población en sus entidades.-Acompañamiento de actividades inmersas en los 33 CEI implementados desde 2013 y hasta la fecha; además de impulsar la apertura de nuevos CEI en los estados de Coahuila, Jalisco, Tabasco y Yucatán, así como en los espacios cubiertos por Ramo 33 en los estados de Nuevo León, Baja California Sur y Guerrero.-En los estados de Aguascalientes, Michoacán, Morelos, Sinaloa, Sonora y Guerrero se llevaron a cabo con personal operativo de salud, pláticas relacionadas con el tema de masculinidades, cuidado del hombre y se distribuyó el folleto Los Hombres estamos tomando medidas, además en Tabasco, Nayarit y Coahuila  brindaron sesiones informativa sobre el tema de Cuidado y autocuidado de la salud, acompañado de un disco giratorio sobre autocuidado. En cuanto a la capacitación se llevaron a cabo las siguientes actividades:-Primera reunión de trabajo de la Red de Enlaces de Género en la SS, 2018.   Los centros de trabajo reportaron a través de la Red de Enlaces de Género una serie de acciones en materia de cultura institucional con perspectiva de género de manera independiente, lo que refleja interés de los temas de igualdad y equidad en la cultura laboral de la Secretaría, como:  -El Centro Nacional de Programas Preventivos y Control de Enfermedades llevó a cabo la proyección en monitores del video de ?cultura organizacional para la no discriminación. 
</t>
    </r>
    <r>
      <rPr>
        <b/>
        <sz val="10"/>
        <rFont val="Soberana Sans"/>
        <family val="2"/>
      </rPr>
      <t>UR:</t>
    </r>
    <r>
      <rPr>
        <sz val="10"/>
        <rFont val="Soberana Sans"/>
        <family val="2"/>
      </rPr>
      <t xml:space="preserve"> NBV
Cáncer de Pulmón: Desde el inicio de operaciones del programa hasta el pasado 31 de marzo del 2018 se ingresaron 411 pacientes (299 mujeres y 112 hombres), de los cuáles el 5</t>
    </r>
  </si>
  <si>
    <t>3.32</t>
  </si>
  <si>
    <t>3.77</t>
  </si>
  <si>
    <t>UR: NCG</t>
  </si>
  <si>
    <t>3.79</t>
  </si>
  <si>
    <t>7.86</t>
  </si>
  <si>
    <t>1.35</t>
  </si>
  <si>
    <t>1.39</t>
  </si>
  <si>
    <t>158.04</t>
  </si>
  <si>
    <t>192.96</t>
  </si>
  <si>
    <t>UR: M7F</t>
  </si>
  <si>
    <t>791.17</t>
  </si>
  <si>
    <t>792.06</t>
  </si>
  <si>
    <t>2116.15</t>
  </si>
  <si>
    <t>UR: L00</t>
  </si>
  <si>
    <t>2113.29</t>
  </si>
  <si>
    <t>93.30</t>
  </si>
  <si>
    <t>81.90</t>
  </si>
  <si>
    <t>92.20</t>
  </si>
  <si>
    <t>Porcentaje de consultas otorgadas a mujeres (primera vez, subsecuente, urgencias, preconsulta).</t>
  </si>
  <si>
    <t>71.25</t>
  </si>
  <si>
    <t>94.95</t>
  </si>
  <si>
    <t>8,000.00</t>
  </si>
  <si>
    <t>NCG</t>
  </si>
  <si>
    <t>Porcentaje de estudios de mastografía</t>
  </si>
  <si>
    <t>96.64</t>
  </si>
  <si>
    <t>90.56</t>
  </si>
  <si>
    <t>7,500.00</t>
  </si>
  <si>
    <t>Porcentaje de Citologías Cérvico Vaginales realizadas por tamizaje</t>
  </si>
  <si>
    <t>46.20</t>
  </si>
  <si>
    <t>46.60</t>
  </si>
  <si>
    <t>45.90</t>
  </si>
  <si>
    <t>Porcentaje de mujeres con diagnóstico de EPID a las que se les otorgo  tratamiento gratuito</t>
  </si>
  <si>
    <t>85.40</t>
  </si>
  <si>
    <t>Porcentaje de mujeres a quienes se les realizaron estudios gratuitos para diagnóstico diferencial de EPID</t>
  </si>
  <si>
    <t>58.50</t>
  </si>
  <si>
    <t>58.90</t>
  </si>
  <si>
    <t>62.70</t>
  </si>
  <si>
    <t>Porcentaje de mujeres con EPID a quienes se les realizaron pruebas de función respiratoria de seguimiento gratuitas</t>
  </si>
  <si>
    <t>29.00</t>
  </si>
  <si>
    <t>13.50</t>
  </si>
  <si>
    <t>Porcentaje de mujeres con diagnóstico de asma a las que se les otorgo consulta y tratamiento gratuito</t>
  </si>
  <si>
    <t>18.20</t>
  </si>
  <si>
    <t>Porcentaje de mujeres a las que se les otorgo tratamiento dirigido por presentar mutaciones de gen EGFR</t>
  </si>
  <si>
    <t>56.90</t>
  </si>
  <si>
    <t>56.50</t>
  </si>
  <si>
    <t>75.70</t>
  </si>
  <si>
    <t>Porcentaje de mujeres Atendidas con Cáncer de Pulmón No Asociado a Tabaquismo subsecuentes</t>
  </si>
  <si>
    <t>59.90</t>
  </si>
  <si>
    <t>77.20</t>
  </si>
  <si>
    <t>Porcentaje de mujeres atendidas con Diagnóstico de Cáncer de Pulmón No Asociado a Tabaquismo que se realiza la detección de la mutación de EGFR</t>
  </si>
  <si>
    <t>Porcentaje de mujeres con Cáncer de Pulmón No Asociado a Tabaquismo de nuevo ingreso</t>
  </si>
  <si>
    <t>77.70</t>
  </si>
  <si>
    <t>76.60</t>
  </si>
  <si>
    <t>Porcentaje de mujeres atendidas con Cáncer de Pulmón No Asociado a Tabaquismo</t>
  </si>
  <si>
    <t>Porcentaje de Mejoría de Calidad de Vida en Mujeres atendidas con Cáncer de Pulmón No Asociado a Tabaquismo</t>
  </si>
  <si>
    <t>Porcentaje de Profesionales de la Salud Capacitados en Cáncer Cervicouterino</t>
  </si>
  <si>
    <t>Porcentaje de mujeres atendidas con Diagnostico de Cáncer Cervicouterino Metastásico</t>
  </si>
  <si>
    <t>125.00</t>
  </si>
  <si>
    <t>Porcentaje de mujeres atendidas con Diagnóstico de Cáncer Cervicouterino localmente avanzado</t>
  </si>
  <si>
    <t>136.00</t>
  </si>
  <si>
    <t>Porcentaje de pacientes dotados con Terapia Molecular e Inmuno-oncología</t>
  </si>
  <si>
    <t>Porcentaje de profesionales de la salud capacitados en cáncer de ovario</t>
  </si>
  <si>
    <t>84.30</t>
  </si>
  <si>
    <t>81.60</t>
  </si>
  <si>
    <t xml:space="preserve">Porcentaje de Pacientes Atendidas con Cáncer de Ovario Subsecuentes </t>
  </si>
  <si>
    <t>Porcentaje de Mujeres Atendidas con Cáncer de Ovario de Nuevo Ingreso</t>
  </si>
  <si>
    <t>74.60</t>
  </si>
  <si>
    <t>72.00</t>
  </si>
  <si>
    <t>Porcentaje de Mujeres Atendidas con Diagnóstico de Cáncer de Ovario</t>
  </si>
  <si>
    <t>89.60</t>
  </si>
  <si>
    <t>Porcentaje de mujeres atendidas a través de la Clínica de Cáncer Hereditario del Instituto Nacional de Cancerología</t>
  </si>
  <si>
    <t>80.30</t>
  </si>
  <si>
    <t>86.30</t>
  </si>
  <si>
    <t>Porcentaje de mujeres con cáncer de mama navegadas</t>
  </si>
  <si>
    <t>1.80</t>
  </si>
  <si>
    <t>14.40</t>
  </si>
  <si>
    <t>Porcentaje de mujeres con cáncer de mama beneficiadas por el programa de post-mastectomía en el INCan</t>
  </si>
  <si>
    <t>90.80</t>
  </si>
  <si>
    <t>Porcentaje de mujeres con cáncer de mama post-mastectomizadas reconstruidas</t>
  </si>
  <si>
    <t>35.60</t>
  </si>
  <si>
    <t>Porcentaje de Mujeres con Diagnóstico de Cáncer de Endometrio Apoyadas con Quimioterapia</t>
  </si>
  <si>
    <t>84.40</t>
  </si>
  <si>
    <t xml:space="preserve">Porcentaje de Pacientes Atendidas con Cáncer de Endometrio Subsecuentes </t>
  </si>
  <si>
    <t>32.50</t>
  </si>
  <si>
    <t>Porcentaje de Mujeres Atendidas con Cáncer de Endometrio de Nuevo Ingreso</t>
  </si>
  <si>
    <t>77.10</t>
  </si>
  <si>
    <t>67.70</t>
  </si>
  <si>
    <t>Porcentaje de Mujeres Atendidas con Diagnóstico de Cáncer de Endometrio</t>
  </si>
  <si>
    <t>M7F</t>
  </si>
  <si>
    <t>Porcentaje de personas capacitadas en violencia, salud mental y adicciones con perspectiva de género</t>
  </si>
  <si>
    <t>36.60</t>
  </si>
  <si>
    <t>42.00</t>
  </si>
  <si>
    <t>45.00</t>
  </si>
  <si>
    <t>L00</t>
  </si>
  <si>
    <t>Porcentaje de embarazadas atendidas desde el primer trimestre gestacional</t>
  </si>
  <si>
    <t>97.90</t>
  </si>
  <si>
    <t>90.00</t>
  </si>
  <si>
    <t>Cobertura de tamiz neonatal en población sin seguridad social</t>
  </si>
  <si>
    <t>40.20</t>
  </si>
  <si>
    <t>55.20</t>
  </si>
  <si>
    <t>Cobetura de tamizaje de cáncer de cuello uterino en mujeres de 25 a 64 años de edad sin seguridad social.</t>
  </si>
  <si>
    <t>12.90</t>
  </si>
  <si>
    <t>14.30</t>
  </si>
  <si>
    <t>28.40</t>
  </si>
  <si>
    <t xml:space="preserve"> Cobertura de detección de cáncer de mama con mastografía en mujeres de 40 a 69 años sin seguridad social.</t>
  </si>
  <si>
    <t>1.30</t>
  </si>
  <si>
    <t>4.00</t>
  </si>
  <si>
    <t>Porcentaje de mujeres de 25 a 39 años sin seguridad social con exploración clínica</t>
  </si>
  <si>
    <t>7.40</t>
  </si>
  <si>
    <t>Porcentaje de mujeres que ingresan a refugio.</t>
  </si>
  <si>
    <t>4.80</t>
  </si>
  <si>
    <t>Porcentaje de mujeres en situación de violencia severa que fueron atendidas.</t>
  </si>
  <si>
    <t>16.10</t>
  </si>
  <si>
    <t>Porcentaje de mujeres de 15 años o más a las que se aplicó la herramienta de detección y resultó positiva.</t>
  </si>
  <si>
    <t>Servicios amigables para adolescentes operando del programa de Salud Sexual y Reproductiva.</t>
  </si>
  <si>
    <t>72.70</t>
  </si>
  <si>
    <t xml:space="preserve">Cobertura de anticoncepción post-evento obstétrico en adolescentes en la Secretaría de Salud. </t>
  </si>
  <si>
    <t>53.60</t>
  </si>
  <si>
    <t>55.10</t>
  </si>
  <si>
    <t>Cobertura de adolescentes usuarias activas de métodos anticonceptivos modernos proporcionados o aplicados por la Secretaría de Salud.</t>
  </si>
  <si>
    <t>1.60</t>
  </si>
  <si>
    <t>2.27</t>
  </si>
  <si>
    <t>12.60</t>
  </si>
  <si>
    <t>Tasa de vasectomías en hombres de 20 a 64 años de edad en la Secretaría de Salud</t>
  </si>
  <si>
    <t>66.80</t>
  </si>
  <si>
    <t>Cobertura de anticoncepción posevento obstétrico en la Secretaría de Salud</t>
  </si>
  <si>
    <t>47.50</t>
  </si>
  <si>
    <t>49.80</t>
  </si>
  <si>
    <t>54.00</t>
  </si>
  <si>
    <t>Cobertura de usuarias activas de métodos anticonceptivos modernos proporcionados o aplicados en la Secretaría de Salud</t>
  </si>
  <si>
    <t>12.70</t>
  </si>
  <si>
    <t>Porcentaje de sesiones informativas con entrega de material sobre género en salud, masculinidades saludables, derechos humanos, interculturalidad, diversidad sexual y cultura institucional.</t>
  </si>
  <si>
    <t>Porcentaje de unidades de salud con acciones de atención con perspectiva de género.</t>
  </si>
  <si>
    <t>12.30</t>
  </si>
  <si>
    <t>Porcentaje de personal de unidades administrativas, órganos desconcentrados y descentralizados de la Secretaría de Salud capacitados en materia de género en salud y cultura institucional.</t>
  </si>
  <si>
    <t>6.70</t>
  </si>
  <si>
    <t>Porcentaje de profesionales de la salud de las entidades federativas con capacitación en materia de género en salud, no discriminación, derechos humanos y prevención del hostigamiento y acoso sexual.</t>
  </si>
  <si>
    <t xml:space="preserve"> L00- Centro Nacional de Equidad de Género y Salud Reproductiva  M7F- Instituto Nacional de Psiquiatría Ramón de la Fuente Muñiz  NBV- Instituto Nacional de Cancerología  NCD- Instituto Nacional de Enfermedades Respiratorias Ismael Cosío Villegas  NCG- Instituto Nacional de Ciencias Médicas y Nutrición Salvador Zubirán  NDE- Instituto Nacional de Perinatología Isidro Espinosa de los Reyes </t>
  </si>
  <si>
    <t xml:space="preserve"> El Programa tiene identificado el problema que atiende como "Alta frecuencia de problemas de salud sexual y reproductiva, así como de violencia de género que afectan a la población femenina en territorio nacional"  México atraviesa por un momento difícil, los problemas económicos, sociales y la inseguridad, afectan la calidad de vida de la población, aumentando su estrés y las enfermedades mentales que en México, tienen rostro de pobreza e inequidad. La prevalencia de los problemas de salud mental tiende a incrementar en tanto se tenga menor nivel socioeconómico, la pobreza y el desempleo aumentan la duración de los trastornos mentales, las personas más pobres sufren tanto de serios problemas de salud física, como de trastornos mentales graves. La depresión ocupa el décimo lugar en la carga de enfermedad, el cuarto entre las mujeres, el abuso de alcohol y las violencias se encuentran entre los cuatro factores de riesgo que más impacto tienen sobre la carga de enfermedad y, el abuso de drogas está en incremento; el alcohol es responsable del 20% de la carga de enfermedad sin cambios en los últimos 20 años a pesar de que se tiene evidencia del impacto de regulación de disponibilidad y de la detección y tratamiento breve en el primer nivel de atención, medidas que no han formado parte de las políticas públicas. La violencia como fenómeno multidimensional y multifactorial, requiere abordarse desde una perspectiva integral para contribuir a la salud mental de los individuos. Por ello, es necesario el avance en la investigación experimental, clínica y psicosocial, y la incorporación del cuidado de la salud mental en los programas de promoción de la salud, de prevención, de tratamiento y de control de las enfermedades con programas que partan de un diagnóstico individual y colectivo preciso, basados en evidencia científica y accesible a la población. En este contexto, derivado de la investigación epidemiológica y psicosocial que se realiza en el Instituto Nacional de Psiquiatría, se han desarrollado modelos de intervención comunitaria en adicciones y salud mental, dirigidos a grupos de población en condición de vulnerabilidad que requieren intervenciones selectivas.  Consiste en la alineación de recursos y acciones para cerrar las brechas existentes en materia de salud materna y perinatal, sexual y reproductiva y reducir las inequidades de género en materia de salud entre los diferentes grupos sociales y regiones del país; a través de la promoción del acceso integral, efectivo, a acciones preventivas y de atención oportuna durante el embarazo, parto y puerperio incluyendo a la persona recién nacida; el acceso libre e informado a métodos de planificación familiar y anticoncepción; así como la reducción de la mortalidad por cáncer de mama y cáncer cérvico uterino y de los daños a la salud derivados de la violencia de género; todo ello con absoluto respeto a los derechos humanos de la población y con perspectiva de género.  Con mayor frecuencia las mujeres presentan adenocarcinoma pulmonar, en realción con exposición al humo de tabaco así como a humo de biocombustible (leña utilizada al cocinar y calentar agua).  El adenocarcinoma debe caracterizarse genéticamente para determinar la presencia de mutaciones conocidas (como la de los genes de EGFR y ALK) que permitan ajustar el tratamiento óptimo para lograr mayor respuesta, calidad de vida y probabilidad de supervivencia. Estos marcadores son más frecuentes en mujeres que en hombres y su caracterización no está implementada debido a costo.  El asma es otra enfermedad respiratoria crónica que no se cura pero que se puede controlar y por lo tanto no debería afectar la calidad de vida de quienes la padecen. El seguimiento de las pacientes es fundamental. El asma es la principal causa de demanda de atención es en el servicio de urgencias respiratorias debido a la falta de control. Si bien, el número de hospitalizaciones por asma en las mujeres es menor que las visitas a consulta externa de seguimiento, implica un importante gasto para la familia y la institución.  Las EPID representan a un grupo heterogéneo de enfermedades crónicas y graves que afectan diferentes grupos etáreos y ambos géneros, aunque varias de ellas son significativamente más frecuentes en mujeres. Otro grupo que afecta son a mujeres con EPID asociadas a padecimientos sistémicos autoinmunes genéricamente conocidas como enfermedades reumatológicas.  Problemática a atender: Reducir la incidencia y mortalidad por cáncer cérvico uterino en las pacientes que atiende el Instituto, a través de servicios de prevención, detección y atención oportuna y tratamiento. Brecha de Género: No aplica. La inequidad existe porque las mujeres con mala situación económica y / o condiciones de salud que incrementan el riesgo de cáncer tienen menor posibilidad. Satisfacer la demanda de los servicios de prevención, detección y atención oportuna del cáncer cérvico uterino y sus lesiones precursoras a nivel institucional. Para tal fin se realizan estudios de citología cervical y detección del virus del papiloma humano (VPH), así como los procedimientos médicos requeridos para la confirmación de diagnósticos citológicos y para el tratamiento de las lesiones detectadas. Contribuir a las acciones institucionales encaminadas al diagnóstico oportuno del cáncer endometrial y ovárico, a través de la adquisición de insumos para Histeroscopía y ultrasonido ginecológico. Contribuir a las acciones institucionales encaminadas al diagnóstico oportuno del cáncer mamario, a través de la adquisición de insumos para biopsia y mantenimiento de equipos de imagen, principalmente mastógrafos.   Otorgar servicios de salud materna, sexual y reproductiva, a las mujeres y sus neonatos, así como a sus parejas en el caso de esterilidad, para atender su patologías en la materia. </t>
  </si>
  <si>
    <t>2548</t>
  </si>
  <si>
    <t>6413977</t>
  </si>
  <si>
    <t>11130</t>
  </si>
  <si>
    <t>26703672</t>
  </si>
  <si>
    <t>(Centro Nacional de Equidad de Género y Salud Reproductiva)</t>
  </si>
  <si>
    <t>(Instituto Nacional de Ciencias Médicas y Nutrición Salvador Zubirán)</t>
  </si>
  <si>
    <t>2321.3</t>
  </si>
  <si>
    <t>Salud materna, sexual y reproductiva</t>
  </si>
  <si>
    <t>P020</t>
  </si>
  <si>
    <r>
      <t>Acciones de mejora para el siguiente periodo
UR:</t>
    </r>
    <r>
      <rPr>
        <sz val="10"/>
        <rFont val="Soberana Sans"/>
        <family val="2"/>
      </rPr>
      <t xml:space="preserve"> NHK
Se concluyó primer levantamiento en campo con la nueva versión de la Cédula de Evaluación del Desarrollo Infantil. Asimismo se llevó a cabo la captura de la información recabada por las 32 Entidades en el Sistema de Vigilancia Nutricional y de Neurodesarrollo en Estancias Infantiles (SIVNNEI). Se encuentra en proceso el análisis de la información capturada, actividad que realiza el Hospital Infantil de México ?Federico Gómez? mediante la Unidad de Neurodesarrollo.</t>
    </r>
  </si>
  <si>
    <r>
      <t>Justificación de diferencia de avances con respecto a las metas programadas
UR:</t>
    </r>
    <r>
      <rPr>
        <sz val="10"/>
        <rFont val="Soberana Sans"/>
        <family val="2"/>
      </rPr>
      <t xml:space="preserve"> NHK
El indicador es de frecuencia semestral su avance se reporta a finales de junio del presente ejercicio 2018.</t>
    </r>
  </si>
  <si>
    <r>
      <t>Acciones realizadas en el periodo
UR:</t>
    </r>
    <r>
      <rPr>
        <sz val="10"/>
        <rFont val="Soberana Sans"/>
        <family val="2"/>
      </rPr>
      <t xml:space="preserve"> NHK
Este indicador es de frecuencia semestral, por tanto de enero marzo no presenta avance, sin embargo durante el periodo se llevaron a cabo 1,054 acciones de capacitación inicial, 754 para Responsables y 300 para Asistentes de las Estancias Infantiles, así como 3,148 acciones de capacitación complementariaa Responsables.</t>
    </r>
  </si>
  <si>
    <t>38.39</t>
  </si>
  <si>
    <t>50.64</t>
  </si>
  <si>
    <t>237.42</t>
  </si>
  <si>
    <t>UR: NHK</t>
  </si>
  <si>
    <t>NHK</t>
  </si>
  <si>
    <t xml:space="preserve">Porcentaje de Responsables de Estancias Infantiles que acuden a las capacitaciones complementarias convocadas por el DIF Nacional </t>
  </si>
  <si>
    <t xml:space="preserve"> NHK- Sistema Nacional para el Desarrollo Integral de la Familia </t>
  </si>
  <si>
    <t xml:space="preserve"> Durante las últimas décadas el rol social de las mujeres como amas de casa y responsables del cuidado de sus hijos se ha transformado, teniendo como consecuencia que un número cada vez mayor se incorpore al mercado laboral para contribuir al sustento de sus hogares. Prueba de ello es que de 2005 a 2014 la población económicamente activa femenina mayor de 14 años creció 20.2% (de 16.4 millones en el tercer trimestre de 2005 a 19.7 millones en el tercer trimestre de 2014, INEGI).   Sin embargo, para las madres de niños pequeños, la decisión de ingresar al mercado laboral depende en buena medida de la disponibilidad de alternativas viables de cuidado infantil, que les permitan contar con el tiempo necesario para obtener y mantener un empleo, o bien, para estudiar o capacitarse.  En 2014 la participación de las mujeres en el mercado laboral fue más alta en los grupos de menores ingresos que en los de ingresos más elevados. Del total de mujeres ocupadas, para el tercer trimestre de 2014, 27.3% percibieron entre 1 y 2 salarios mínimos, mientras que sólo el 5.3% de ellas percibieron más de 5 salarios mínimos. Asimismo, 72.1% de las mujeres mayores de 14 años que conforman la población ocupada tenían por los menos un hijo nacido vivo. Destaca que el 37.9% de esta población son casadas (ENOE III trimestre de 2014, INEGI).  </t>
  </si>
  <si>
    <t>184</t>
  </si>
  <si>
    <t>2964</t>
  </si>
  <si>
    <t>400</t>
  </si>
  <si>
    <t>5600</t>
  </si>
  <si>
    <t>(Sistema Nacional para el Desarrollo Integral de la Familia)</t>
  </si>
  <si>
    <t>237.4</t>
  </si>
  <si>
    <t>Programa de estancias infantiles para apoyar a madres trabajadoras</t>
  </si>
  <si>
    <t>S174</t>
  </si>
  <si>
    <r>
      <t>Acciones de mejora para el siguiente periodo
UR:</t>
    </r>
    <r>
      <rPr>
        <sz val="10"/>
        <rFont val="Soberana Sans"/>
        <family val="2"/>
      </rPr>
      <t xml:space="preserve"> NHK
Los obstáculos que pueden mencionarse es que no todas las solicitudes que se reciben cumplen con los requisitos establecidos en Reglas de Operación para determinar si son personas en situación de vulnerabilidad, en otros casos, al realizarles el trámite para gestionar el apoyo requerido, no cumplen con la entrega de la documentación en el tiempo estipulado, por lo que quedan pendientes o se cancela el trámite.     Las solicitudes de mujeres que se atendieron en este primer período fueron primordialmente para el otorgamiento de medicamentos, así como apoyos a víctimas de delito, a través de los apoyos directos en especie y directos económicos temporales.   </t>
    </r>
  </si>
  <si>
    <r>
      <t>Justificación de diferencia de avances con respecto a las metas programadas
UR:</t>
    </r>
    <r>
      <rPr>
        <sz val="10"/>
        <rFont val="Soberana Sans"/>
        <family val="2"/>
      </rPr>
      <t xml:space="preserve"> NHK
En este indicador únicamente se cuantifica cuántas mujeres recibieron alguno de los tres tipos de apoyo que se otorgan, por lo que se contribuye de manera directa a las acciones que ¨Promuevan la Igualdad de Mujeres y Hombres, que Promuevan la Erradicación de la violencia de Género o que Promuevan la Erradicación de cualquier forma de Discriminación de Género </t>
    </r>
  </si>
  <si>
    <r>
      <t>Acciones realizadas en el periodo
UR:</t>
    </r>
    <r>
      <rPr>
        <sz val="10"/>
        <rFont val="Soberana Sans"/>
        <family val="2"/>
      </rPr>
      <t xml:space="preserve"> NHK
560/4,626 * 100 = 12.10%    Durante el primer trimestre de 2018, se proporcionaron en total 560  apoyos a mujeres y 479 a hombres.  </t>
    </r>
  </si>
  <si>
    <t>41.35</t>
  </si>
  <si>
    <t>42.39</t>
  </si>
  <si>
    <t>52.11</t>
  </si>
  <si>
    <t>12.10</t>
  </si>
  <si>
    <t>12.75</t>
  </si>
  <si>
    <t>Porcentaje de mujeres beneficiadas con apoyos directos en especie, directos económicos temporales y para acogimiento residencial temporal</t>
  </si>
  <si>
    <t xml:space="preserve"> El objetivo del Programa de Apoyos para la Protección de las Personas en Estado de Necesidad, es facilitar alternativas de acceso a recursos o medios para las personas sujetas de asistencia social, que contribuyan a mitigar su situación de vulnerabilidad.  A su vez el Subprograma de apoyos a personas en estado de necesidad tiene como objetivo otorgar apoyos directos en especie, directos económicos temporales y de atención especializada bajo la característica de acogimiento residencial temporal, a personas en situación de vulnerabilidad.  La población objetivo es de Mujeres (niñas, adolescentes, urbanas, rurales, con discapacidad, adultas mayores y víctimas) y hombres (niños, adolescentes, con discapacidad y adultos mayores), que presenten al menos una carencia social y un ingreso menor al valor en la línea de bienestar económico urbano o rural. Uno de los propósitos que el programa persigue es atender, desde un enfoque multidimensional, la diversidad de problemáticas sociales a las que se enfrentan las mujeres en situación de vulnerabilidad. </t>
  </si>
  <si>
    <t>479</t>
  </si>
  <si>
    <t>560</t>
  </si>
  <si>
    <t>359</t>
  </si>
  <si>
    <t>2000</t>
  </si>
  <si>
    <t>52.1</t>
  </si>
  <si>
    <t>Apoyos para la protección de las personas en estado de necesidad</t>
  </si>
  <si>
    <t>S272</t>
  </si>
  <si>
    <r>
      <t>Acciones de mejora para el siguiente periodo
UR:</t>
    </r>
    <r>
      <rPr>
        <sz val="10"/>
        <rFont val="Soberana Sans"/>
        <family val="2"/>
      </rPr>
      <t xml:space="preserve"> 310
Se continuarán realizando las acciones y registrándolas clasificadas por sexo.
</t>
    </r>
    <r>
      <rPr>
        <b/>
        <sz val="10"/>
        <rFont val="Soberana Sans"/>
        <family val="2"/>
      </rPr>
      <t>UR:</t>
    </r>
    <r>
      <rPr>
        <sz val="10"/>
        <rFont val="Soberana Sans"/>
        <family val="2"/>
      </rPr>
      <t xml:space="preserve"> O00
Se continua el reforzamiento de las acciones de tamizaje a la población de 20 años y más, dentro de las unidades del primer nivel de atención a través de la utilización del cuestionarios de factores de riesgo y confirmación de diagnósticos de manera temprana. Así mismo, se continúan impulsando la mejora de capacidades del personal operativo de las unidades del primer nivel en la atención integral de enfermedades no transmisibles. </t>
    </r>
  </si>
  <si>
    <r>
      <t>Justificación de diferencia de avances con respecto a las metas programadas
UR:</t>
    </r>
    <r>
      <rPr>
        <sz val="10"/>
        <rFont val="Soberana Sans"/>
        <family val="2"/>
      </rPr>
      <t xml:space="preserve"> 310
Sin variaciones relevantes.
</t>
    </r>
    <r>
      <rPr>
        <b/>
        <sz val="10"/>
        <rFont val="Soberana Sans"/>
        <family val="2"/>
      </rPr>
      <t>UR:</t>
    </r>
    <r>
      <rPr>
        <sz val="10"/>
        <rFont val="Soberana Sans"/>
        <family val="2"/>
      </rPr>
      <t xml:space="preserve"> O00
EL tamizaje oportuno brinda los elementos necesarios, para poder detectar de manera temprana las enfermedades no transmisibles a toda la población usuaria de los servicios de salud del primer nivel de atención de los 32 servicios estatales de salud, y con ello la confirmación de diagnósticos de manera oportuna, otorgamientos de tratamientos tempranos y con ello el retraso o aparición de complicaciones. </t>
    </r>
  </si>
  <si>
    <r>
      <t>Acciones realizadas en el periodo
UR:</t>
    </r>
    <r>
      <rPr>
        <sz val="10"/>
        <rFont val="Soberana Sans"/>
        <family val="2"/>
      </rPr>
      <t xml:space="preserve"> 310
Durante el primer trimestre de 2018, se realizaron 15,551 eventos de promoción de actividad física, 18,652 de alimentación correcta, 10,508 de cultura alimentaria tradicional y 7,775 de lactancia materna y alimentación complementaria. Todo ello dirigido a mujeres y hombres entre 5 y 60 años de edad, llegando a 1,444,393 mujeres y 802,107 hombres
</t>
    </r>
    <r>
      <rPr>
        <b/>
        <sz val="10"/>
        <rFont val="Soberana Sans"/>
        <family val="2"/>
      </rPr>
      <t>UR:</t>
    </r>
    <r>
      <rPr>
        <sz val="10"/>
        <rFont val="Soberana Sans"/>
        <family val="2"/>
      </rPr>
      <t xml:space="preserve"> O00
Detección a toda las mujeres de 20 años y más responsabilidad de los 32 servicios estatales de salud, con la finalidad de detectar oportunamente enfermedades no transmisibles de manera particular (diabetes mellitus, hipertensión arterial, obesidad y dislipidemias). </t>
    </r>
  </si>
  <si>
    <t>204.91</t>
  </si>
  <si>
    <t>168.47</t>
  </si>
  <si>
    <t>173.75</t>
  </si>
  <si>
    <t>190.01</t>
  </si>
  <si>
    <t>UR: O00</t>
  </si>
  <si>
    <t>190.51</t>
  </si>
  <si>
    <t>15.64</t>
  </si>
  <si>
    <t>15.50</t>
  </si>
  <si>
    <t>PORCENTAJE DE EVENTOS REALIZADOS PARA DIFUNDIR LA CULTURA ALIMENTARIA TRADICIONAL.</t>
  </si>
  <si>
    <t>PORCENTAJE DE EVENTOS EDUCATIVOS REALIZADOS PARA LA PROMOCION SOBRE LOS BENEFICIOS DE LA LACTANCIA MATERNA EXCLUSIVA COMO FACTOR PROTECTOR Y LA ALIMENTACIÓN COMPLEMENTARIA CORRECTA.</t>
  </si>
  <si>
    <t>18.19</t>
  </si>
  <si>
    <t>PORCENTAJE DE EVENTOS EDUCATIVOS PARA LA PROMOCIÓN DE LA ACTIVIDAD FÍSICA EN DIFERENTES ENTORNOS</t>
  </si>
  <si>
    <t>PORCENTAJE DE EVENTOS EDUCATIVOS REALIZADOS PARA LA PROMOCION DE LA ALIMENTACIÓN CORRECTA Y EL CONSUMO DE AGUA SIMPLE POTABLE EN DIFERENTES ENTORNOS</t>
  </si>
  <si>
    <t>19.00</t>
  </si>
  <si>
    <t>19,368,701.00</t>
  </si>
  <si>
    <t>O00</t>
  </si>
  <si>
    <t xml:space="preserve">Porcentaje de mujeres de 20 años y más de edad, con detección de obesidad, diabetes mellitus, hipertensión arterial y dislipidemias  </t>
  </si>
  <si>
    <t xml:space="preserve"> O00- Centro Nacional de Programas Preventivos y Control de Enfermedades  Secretaria de Salud </t>
  </si>
  <si>
    <t xml:space="preserve"> Nuestro país atraviesa una transición epidemiológica, cuyos efectos se hacen presentes en la carga de la morbilidad y mortalidad. Esta transición se define por factores económicos y sociales, estilos de vida y situaciones como falta de actividad física, alimentación inadecuada, entre otras. Las consecuencias que estas enfermedades tienen en la productividad laboral, el desempeño escolar y el desarrollo económico en su conjunto hacen prioritaria la atención a este problema de gran magnitud, cuya solución es de carácter permanente por parte de los actores involucrados.   La alimentación incorrecta y la inactividad física son los principales factores que intervienen en el desarrollo del sobrepeso, la obesidad y las enfermedades no transmisibles (ENT). Los grupos poblacionales de niñas, niños y adolescentes son más vulnerables a factores determinantes de la obesidad, especialmente por su limitado acceso a alimentos saludables, a información confiable y clara en materia de salud alimentaria. De acuerdo con el Censo de Población y Vivienda 2010, en México habitan 112 millones 336 mil mexicanos, siendo 51% mujeres y 49% hombres.  En cuatro décadas el perfil epidemiológico de México se ha trasformado, pasando de una alta prevalencia de enfermedades infecciosas y de desnutrición como principales problemas de salud pública, a una situación de enfermedades crónicas donde los problemas de sobrepeso, obesidad y las ENT como diabetes y enfermedades cardiovasculares tienen una alta prevalencia. México ha documentado uno de los incrementos más rápidos de sobrepeso, obesidad y sus comorbilidades en los últimos años.  </t>
  </si>
  <si>
    <t>802107</t>
  </si>
  <si>
    <t>1444393</t>
  </si>
  <si>
    <t>9284972</t>
  </si>
  <si>
    <t>17243521</t>
  </si>
  <si>
    <t>(Dirección General de Promoción de la Salud)</t>
  </si>
  <si>
    <t>(Centro Nacional de Programas Preventivos y Control de Enfermedades)</t>
  </si>
  <si>
    <t>395.4</t>
  </si>
  <si>
    <t>Prevención y Control de Sobrepeso, Obesidad y Diabetes</t>
  </si>
  <si>
    <t>U008</t>
  </si>
  <si>
    <r>
      <t>Acciones de mejora para el siguiente periodo
UR:</t>
    </r>
    <r>
      <rPr>
        <sz val="10"/>
        <rFont val="Soberana Sans"/>
        <family val="2"/>
      </rPr>
      <t xml:space="preserve"> 114
De continuar contando con presupuesto etiquetado en materia de Igualdad de Género, se contratarán los servicios de especialistas en la materia del tema en comento, con la finalidad de fortalecer el cambio de cultura institucional a favor de la igualdad sustantiva entre mujeres y hombres dentro y fuera de la institución, con lo cual se logrará impactar a un 37% del total del personal naval femenino de la Secretaría de Marina-Armada de México, así como al 3.23% del total del personal naval masculino.
</t>
    </r>
    <r>
      <rPr>
        <b/>
        <sz val="10"/>
        <rFont val="Soberana Sans"/>
        <family val="2"/>
      </rPr>
      <t>UR:</t>
    </r>
    <r>
      <rPr>
        <sz val="10"/>
        <rFont val="Soberana Sans"/>
        <family val="2"/>
      </rPr>
      <t xml:space="preserve"> 114
De continuar contando con presupuesto etiquetado en materia de Igualdad de Género, se contratarán los servicios de impresión y elaboración de material informativo en materia de Igualdad de Género, con la finalidad de fortalecer el cambio de cultura institucional a favor de la igualdad sustantiva entre mujeres y hombres dentro y fuera de la institución, con énfasis en atender al 100% del personal naval femenino, las cuales representan aproximadamente el 17.5% de la planilla orgánica de Secretaria de Marina-Armada de México.  
</t>
    </r>
    <r>
      <rPr>
        <b/>
        <sz val="10"/>
        <rFont val="Soberana Sans"/>
        <family val="2"/>
      </rPr>
      <t>UR:</t>
    </r>
    <r>
      <rPr>
        <sz val="10"/>
        <rFont val="Soberana Sans"/>
        <family val="2"/>
      </rPr>
      <t xml:space="preserve"> 114
De continuar contando con presupuesto etiquetado en materia de Igualdad de Género, se contratarán los servicios de especialistas en desarrollo del tema en comento, con la finalidad de fortalecer el cambio de cultura institucional a favor de la igualdad sustantiva entre mujeres y hombres dentro y fuera de la institución.</t>
    </r>
  </si>
  <si>
    <r>
      <t>Justificación de diferencia de avances con respecto a las metas programadas
UR:</t>
    </r>
    <r>
      <rPr>
        <sz val="10"/>
        <rFont val="Soberana Sans"/>
        <family val="2"/>
      </rPr>
      <t xml:space="preserve"> 114
Durante el primer trimestre del presente año, se realizó la planeación y el trámite administrativo para llevar a cabo la contratación de los servicios de capacitación a servidores públicos en materia de igualdad de género.    
</t>
    </r>
    <r>
      <rPr>
        <b/>
        <sz val="10"/>
        <rFont val="Soberana Sans"/>
        <family val="2"/>
      </rPr>
      <t>UR:</t>
    </r>
    <r>
      <rPr>
        <sz val="10"/>
        <rFont val="Soberana Sans"/>
        <family val="2"/>
      </rPr>
      <t xml:space="preserve"> 114
Durante el primer trimestre del presente año, se realizó la evaluación y el trámite administrativo para la contratación de servicios de impresión y elaboración de material informativo en materia de Igualdad de Género.
</t>
    </r>
    <r>
      <rPr>
        <b/>
        <sz val="10"/>
        <rFont val="Soberana Sans"/>
        <family val="2"/>
      </rPr>
      <t>UR:</t>
    </r>
    <r>
      <rPr>
        <sz val="10"/>
        <rFont val="Soberana Sans"/>
        <family val="2"/>
      </rPr>
      <t xml:space="preserve"> 114
Durante el primer trimestre del presente año, se realizó la evaluación y el trámite administrativo para llevar a cabo la contratación de los servicios de sensibilización y concientización a servidoras y servidores públicos en materia de igualdad de género.</t>
    </r>
  </si>
  <si>
    <r>
      <t>Acciones realizadas en el periodo
UR:</t>
    </r>
    <r>
      <rPr>
        <sz val="10"/>
        <rFont val="Soberana Sans"/>
        <family val="2"/>
      </rPr>
      <t xml:space="preserve"> 114
Durante el primer trimestre del presente año, se realizó la planeación y el trámite administrativo para llevar a cabo la contratación de los servicios de capacitación a servidores públicos en materia de igualdad de género, a través de conferencias de forma presencial al personal naval (Mujeres y Hombres) adscritos a los diversos Mandos Navales ubicados en ambos litorales, además de las Direcciones Generales, Direcciones Generales Adjuntas, Unidades y Establecimientos Navales del Área Metropolitana.
</t>
    </r>
    <r>
      <rPr>
        <b/>
        <sz val="10"/>
        <rFont val="Soberana Sans"/>
        <family val="2"/>
      </rPr>
      <t>UR:</t>
    </r>
    <r>
      <rPr>
        <sz val="10"/>
        <rFont val="Soberana Sans"/>
        <family val="2"/>
      </rPr>
      <t xml:space="preserve"> 114
Durante el primer trimestre del presente año, se realizó la evaluación y el trámite administrativo para la contratación de servicios de impresión y elaboración de material informativo en materia de Igualdad de Género de acuerdo a lo establecido a la Ley General de Adquisiciones, Arrendamiento y Servicios del sector público, así como su respectivo reglamento, toda vez que se tiene programado adquirir y distribuir 30,000 artículos de difusión en materia de Igualdad de Género para atenciones de los 36 Mandos Navales ubicados en ambos litorales, además de las Direcciones Generales, Direcciones Generales Adjuntas, Unidades y Establecimientos Navales del Área Metropolitana, durante los meses de abril a noviembre del presente año, con énfasis en el 100% de las mujeres de la institución las cuales representan aproximadamente el 17.5% de la planilla orgánica de la Secretaría de Marina-Armada de México.
</t>
    </r>
    <r>
      <rPr>
        <b/>
        <sz val="10"/>
        <rFont val="Soberana Sans"/>
        <family val="2"/>
      </rPr>
      <t>UR:</t>
    </r>
    <r>
      <rPr>
        <sz val="10"/>
        <rFont val="Soberana Sans"/>
        <family val="2"/>
      </rPr>
      <t xml:space="preserve"> 114
Durante el primer trimestre del presente año, se realizó la evaluación y el trámite administrativo para llevar a cabo la contratación de los servicios de sensibilización y concientización a servidoras y servidores públicos en materia de igualdad de género, por medio de una campaña integral de concientización a fin de fomentar un cambio de cultura a favor de la igualdad sustantiva entre mujeres y hombres, así como la erradicación de la violencia contra las mujeres.</t>
    </r>
  </si>
  <si>
    <t>7.0</t>
  </si>
  <si>
    <t>UR: 114</t>
  </si>
  <si>
    <t>114</t>
  </si>
  <si>
    <t>Porcentaje de personal naval sensibilizado en prevención de la violencia.</t>
  </si>
  <si>
    <t>Artículo</t>
  </si>
  <si>
    <t>Porcentaje de material informativo sobre la igualdad de género difundido al personal naval.</t>
  </si>
  <si>
    <t>Porcentaje de personal naval (mujeres y hombres), capacitado en materia de igualdad de género de manera presencial.</t>
  </si>
  <si>
    <t xml:space="preserve"> Secretaria de Marina </t>
  </si>
  <si>
    <t>22300</t>
  </si>
  <si>
    <t>13700</t>
  </si>
  <si>
    <t>(Unidad de Promoción y Protección de los Derechos Humanos)</t>
  </si>
  <si>
    <t>Sistema Educativo naval y programa de becas</t>
  </si>
  <si>
    <t>A006</t>
  </si>
  <si>
    <t>Marina</t>
  </si>
  <si>
    <t>13</t>
  </si>
  <si>
    <r>
      <t>Acciones de mejora para el siguiente periodo
UR:</t>
    </r>
    <r>
      <rPr>
        <sz val="10"/>
        <rFont val="Soberana Sans"/>
        <family val="2"/>
      </rPr>
      <t xml:space="preserve"> A00
La PROFEDET mantiene el compromiso adquirido para proporcionar un servicio con enfoque de género y apoyar a la mujer trabajadora que presente un conflicto laboral, o bien es beneficiaria de los representados, y se mantiene la tendencia observada en ejercicios anteriores de un mayor interés de las trabajadoras y beneficiarias para conocer sus derechos y obligaciones laborales. En la PROFEDET se atiende bajo efectos de igualdad y equidad a hombres y mujeres. La institución dispone de información desagregada de los servicios de procuración de justicia laboral proporcionados a la mujer trabajadora como es el caso de la Asesoría, la Conciliación y la Representación Jurídica incluyendo el Amparo.</t>
    </r>
  </si>
  <si>
    <r>
      <t>Justificación de diferencia de avances con respecto a las metas programadas
UR:</t>
    </r>
    <r>
      <rPr>
        <sz val="10"/>
        <rFont val="Soberana Sans"/>
        <family val="2"/>
      </rPr>
      <t xml:space="preserve"> A00
Los resultados obtenidos al primer trimestre de 2018, responden a variables cuyo comportamiento es sensible a los derechos que se reclaman, a los motivos de conflicto que se derivan en el mercado laboral y a las coyunturas específicas que se generan, es decir dependen de variables que responden más a situaciones con un importante sesgo económico, que a una situación de género, por tanto el análisis de brecha de servicio no necesariamente tiende a satisfacer este requisito en términos de proporcionalidad.</t>
    </r>
  </si>
  <si>
    <r>
      <t>Acciones realizadas en el periodo
UR:</t>
    </r>
    <r>
      <rPr>
        <sz val="10"/>
        <rFont val="Soberana Sans"/>
        <family val="2"/>
      </rPr>
      <t xml:space="preserve"> A00
La Procuraduría Federal de la Defensa del Trabajo (PROFEDET), proporciona los servicios de Procuración de Justicia Laboral conforme a las atribuciones que se encuentran enmarcadas en la Ley Federal del Trabajo y su Reglamento. Al cierre del primer trimestre del ejercicio 2018, la PROFEDET, en su primer nivel de atención denominado ?servicios iniciados?, atendió un total de 42,658 servicios de procuración de justicia laboral integrado por 36,767 orientaciones y asesorías (86.5%); 2,386 servicios de conciliación (5.6%); 3,337 juicios iniciados (7.6%). y 168 amparos (0.4%).    Del total de servicios atendidos 18,894 estuvieron asociados a la atención de las quejas y solicitudes relacionadas con la mujer trabajadora (44.3%).    En su segundo nivel de atención denominado ?asuntos terminados? éste Órgano Desconcentrado mostró capacidad para terminar 44,778 asuntos de conciliación, representación jurídica, de orientación, asesoría, y conciliación para prevenir demandas para los trabajadores y sus beneficiarios. Del total de servicios concluidos 20,562 fueron acciones relacionadas a la mujer trabajadora.     Por otra parte, la PROFEDET a través del Centro de Contacto Telefónico, atendió un total de 13,983 llamadas; que representan el 38.0% respecto al total del servicio de orientación y asesoría (33,767). Al cierre del trimestre el servicio de orientación telefónica con Enfoque de Género en términos absolutos acumuló 6,661 servicios asociados al género femenino que significan el 47.6% del total de las llamadas registradas.</t>
    </r>
  </si>
  <si>
    <t>5.61</t>
  </si>
  <si>
    <t>26.76</t>
  </si>
  <si>
    <t>26.5</t>
  </si>
  <si>
    <t>24.20</t>
  </si>
  <si>
    <t>29.40</t>
  </si>
  <si>
    <t>85,000.00</t>
  </si>
  <si>
    <t>Porcentaje de mujeres trabajadoras y beneficiarias con servicios concluidos de procuración de justicia laboral.</t>
  </si>
  <si>
    <t xml:space="preserve"> A00- Procuraduría Federal de la Defensa del Trabajo </t>
  </si>
  <si>
    <t>(Procuraduría Federal de la Defensa del Trabajo)</t>
  </si>
  <si>
    <t>Procuración de justicia laboral</t>
  </si>
  <si>
    <t>Trabajo y Previsión Social</t>
  </si>
  <si>
    <t>14</t>
  </si>
  <si>
    <r>
      <t>Acciones de mejora para el siguiente periodo
UR:</t>
    </r>
    <r>
      <rPr>
        <sz val="10"/>
        <rFont val="Soberana Sans"/>
        <family val="2"/>
      </rPr>
      <t xml:space="preserve"> 410
Sin información</t>
    </r>
  </si>
  <si>
    <r>
      <t>Justificación de diferencia de avances con respecto a las metas programadas
UR:</t>
    </r>
    <r>
      <rPr>
        <sz val="10"/>
        <rFont val="Soberana Sans"/>
        <family val="2"/>
      </rPr>
      <t xml:space="preserve"> 410
Se esta avanzando conforme a las metas programadas.</t>
    </r>
  </si>
  <si>
    <r>
      <t>Acciones realizadas en el periodo
UR:</t>
    </r>
    <r>
      <rPr>
        <sz val="10"/>
        <rFont val="Soberana Sans"/>
        <family val="2"/>
      </rPr>
      <t xml:space="preserve"> 410
153 Evaluaciones con fines de certificación de competencias laborales de Jornaleras y Jornaleros Agrícolas:     En marzo de 2018 el INCA Rural reportó haber la certificación de la competencia laboral de 927 jornaleras y jornaleros agrícolas para los cuales se emitieron igual número de constancias de acreditación de habilidades, concluyendo así con la meta comprometida en el ejercicio próximo pasado.;  155 Promoción de las buenas prácticas laborales en materia de inclusión, igualdad, combate a la violencia laboral y conciliación trabajo familia.    Se realizaron 203 acciones de difusión y asesoría dirigidas a empresas, organizaciones e instituciones públicas y privadas que operan en el país, en materia de mejores prácticas laborales así como para la certificación de la Norma Mexicana NMX-R-025-SCFI-2015 para la Igualdad Laboral entre Mujeres y hombres.    Con la Promoción de las buenas prácticas laborales en materia de inclusión, igualdad, combate a la violencia laboral y conciliación t;  154 Promoción de la Inclusión Laboral de mujeres y hombres en situaciones de vulnerabilidad.     ? En el marco del Sistema para el Control y Seguimiento de la Red Nacional de Vinculación Laboral, se atendieron a 2,376 personas en 11 entidades federativas.  ? En materia de atención a personas en situación de vulnerabilidad, se apoyó a las mismas personas; 1,891 mujeres (79.6%) y 485 hombres (20.4%).</t>
    </r>
  </si>
  <si>
    <t>4.22</t>
  </si>
  <si>
    <t>4.28</t>
  </si>
  <si>
    <t>22.4</t>
  </si>
  <si>
    <t>UR: 410</t>
  </si>
  <si>
    <t>22.67</t>
  </si>
  <si>
    <t>410</t>
  </si>
  <si>
    <t>Porcentaje de eventos de fomento y promoción.</t>
  </si>
  <si>
    <t>Porcentaje de Grupos de trabajo para  impulsar el convenio 189 de la OIT  (Convenio 189)</t>
  </si>
  <si>
    <t>39,492.00</t>
  </si>
  <si>
    <t>25,000.00</t>
  </si>
  <si>
    <t>100,000.00</t>
  </si>
  <si>
    <t>Número de hombres y mujeres beneficiados por acciones en materia de igualdad, y conciliación trabajo-familia.</t>
  </si>
  <si>
    <t>2,376.00</t>
  </si>
  <si>
    <t>35,000.00</t>
  </si>
  <si>
    <t>350,000.00</t>
  </si>
  <si>
    <t>Número de hombres y mujeres beneficiados por buenas prácticas de inclusión laboral.</t>
  </si>
  <si>
    <t>Porcentaje de evaluaciones con fines de certificación  de la competencia laboral en estándares de competencia publicados en el Diario Oficial de la Federación aplicadas a personas en situación de vulnerabilidad.</t>
  </si>
  <si>
    <t xml:space="preserve"> Secretaria de Trabajo y Previsión Social </t>
  </si>
  <si>
    <t>(Dirección General de Inclusión Laboral y Trabajo de Menores)</t>
  </si>
  <si>
    <t>22.6</t>
  </si>
  <si>
    <t>Ejecuciónde los programas y acciones de la Política Laboral</t>
  </si>
  <si>
    <t>E003</t>
  </si>
  <si>
    <r>
      <t>Acciones de mejora para el siguiente periodo
UR:</t>
    </r>
    <r>
      <rPr>
        <sz val="10"/>
        <rFont val="Soberana Sans"/>
        <family val="2"/>
      </rPr>
      <t xml:space="preserve"> 310
Sin información</t>
    </r>
  </si>
  <si>
    <r>
      <t>Justificación de diferencia de avances con respecto a las metas programadas
UR:</t>
    </r>
    <r>
      <rPr>
        <sz val="10"/>
        <rFont val="Soberana Sans"/>
        <family val="2"/>
      </rPr>
      <t xml:space="preserve"> 310
Se avanza conforme a lo programado.</t>
    </r>
  </si>
  <si>
    <r>
      <t>Acciones realizadas en el periodo
UR:</t>
    </r>
    <r>
      <rPr>
        <sz val="10"/>
        <rFont val="Soberana Sans"/>
        <family val="2"/>
      </rPr>
      <t xml:space="preserve"> 310
Al primer trimestre de 2018, se atendió a un total de 55,933 buscadores de empleo que acudieron al Servicio Nacional de Empleo (SNE) en alguna de sus 168 oficinas distribuidas en el territorio nacional para acceder a subsidios de apoyo a través de los subprogramas: Bécate, Fomento al Autoempleo y Repatriados Trabajando. De estas personas 37,855 son mujeres (67.7%) y, como resultado de las intervenciones, se colocaron 16,753 personas de las cuales el 69.9% son mujeres (11,718); proporción que da cuenta del esfuerzo de colocar en un empleo u ocupación productiva a las mujeres que demandan el apoyo del SNE.</t>
    </r>
  </si>
  <si>
    <t>41.48</t>
  </si>
  <si>
    <t>81.94</t>
  </si>
  <si>
    <t>319.52</t>
  </si>
  <si>
    <t>326.3</t>
  </si>
  <si>
    <t>11.30</t>
  </si>
  <si>
    <t>11.50</t>
  </si>
  <si>
    <t>70,301.00</t>
  </si>
  <si>
    <t>Porcentaje de mujeres buscadoras de empleo apoyadas con políticas activas de mercado laboral.</t>
  </si>
  <si>
    <t>37855</t>
  </si>
  <si>
    <t>(Coordinación General del Servicio Nacional de Empleo)</t>
  </si>
  <si>
    <t>Programa de Apoyo al Empleo (PAE)</t>
  </si>
  <si>
    <t>S043</t>
  </si>
  <si>
    <r>
      <t>Acciones de mejora para el siguiente periodo
UR:</t>
    </r>
    <r>
      <rPr>
        <sz val="10"/>
        <rFont val="Soberana Sans"/>
        <family val="2"/>
      </rPr>
      <t xml:space="preserve"> 410
El avance se reportará en el primer semestre de 2018</t>
    </r>
  </si>
  <si>
    <r>
      <t>Justificación de diferencia de avances con respecto a las metas programadas
UR:</t>
    </r>
    <r>
      <rPr>
        <sz val="10"/>
        <rFont val="Soberana Sans"/>
        <family val="2"/>
      </rPr>
      <t xml:space="preserve"> 410
El avance se reportará en el primer semestre de 2018</t>
    </r>
  </si>
  <si>
    <r>
      <t>Acciones realizadas en el periodo
UR:</t>
    </r>
    <r>
      <rPr>
        <sz val="10"/>
        <rFont val="Soberana Sans"/>
        <family val="2"/>
      </rPr>
      <t xml:space="preserve"> 410
El avance se reporará en el primer semestre del 2018</t>
    </r>
  </si>
  <si>
    <t>0.01</t>
  </si>
  <si>
    <t>2.99</t>
  </si>
  <si>
    <t>Acciones que contribuyen a transversalizar la perspectiva de Género en la SEDATU</t>
  </si>
  <si>
    <t xml:space="preserve"> Secretaria de Desarrollo Agrario, Territorial y Urbano </t>
  </si>
  <si>
    <t xml:space="preserve"> La Dirección General Adjunta para la Igualdad de Género (DGAIG) tiene como objetivo general coordinar la implementación de acciones para transversalizar la perspectiva de género en el marco normativo, en los instrumentos de planeación, programáticos, así como en las acciones gubernamentales de la SEDATU, entidades desconcentradas y descentralizadas para planificar, coordinar, administrar, generar y ejecutar políticas públicas de ordenamiento territorial, asegurar una vivienda digna, un desarrollo urbano y rural, así como otorgar certeza jurídica a los núcleos agrarios, buscando mejorar la calidad de la vida de la población. Para lograrlo la DGAIG diseñó un Plan de Trabajo que tiene cuatro componentes, el primero relacionado con la formación de habilidades institucionales, dirigido a sensibilizar, capacitar, especializar y certificar a servidoras públicas en materia de perspectiva de género; el segundo con foros, conferencias o eventos que contribuyan al fortalecimiento de una cultura institucional en la que prevalezcan los principios de igualdad y no discriminación, y los otros dos que hacen referencia a la generación de materiales que apoyen los procesos de formación emprendidos y distribuir materiales impresos y artículos promocionales vinculados a campañas internas para promover la igualdad sustantiva entre mujeres y hombres, clima laboral incluyente, paternidad corresponsable, conciliación de la vida laboral y familiar, entre otros.   </t>
  </si>
  <si>
    <t>(Dirección General de Programación y Presupuestación)</t>
  </si>
  <si>
    <t>2.9</t>
  </si>
  <si>
    <t>Desarrollo Agrario, Territorial y Urbano</t>
  </si>
  <si>
    <t>15</t>
  </si>
  <si>
    <r>
      <t>Acciones de mejora para el siguiente periodo
UR:</t>
    </r>
    <r>
      <rPr>
        <sz val="10"/>
        <rFont val="Soberana Sans"/>
        <family val="2"/>
      </rPr>
      <t xml:space="preserve"> QCW
Los recursos del Programa disminuyeron derivado de un ajuste presupuestal aplicado por la Secretaría de Hacienda y Crédito Público que afectó al primer trimestre del año en curso, situación que obliga a un mayor aprovechamiento de estos y gestión de acciones enfocadas a grupos vulnerables, como son mujeres y jóvenes, por lo que se han privilegiado a las viviendas ubicadas dentro de los perímetros de contención urbana U1, U2, y U3. Con lo anterior, se busca propiciar un crecimiento urbano sustentable con accesos a servicios urbanos y empleos por parte de la población beneficiaria del Programa.     Cabe señalar que, debido a que el programa opera en razón de la demanda de financiamientos para alguna solución habitacional y a que esta se centra principalmente en la adquisición de vivienda, las cuales a su vez son presentadas en su mayoría por hombres; durante el ejercicio fiscal 2018 se han recibido mayores solicitudes por parte de este género, en virtud del cumplimiento de los requisitos establecidos en la Reglas de Operación, sin embargo, la CONAVI mantiene su compromiso de disminuir la desigualdad entre hombres y mujeres, por lo cual se han diseñado estrategias y programas que permitan equilibrar el porcentaje de hombres y mujeres que reciben un subsidio federal para la vivienda.     </t>
    </r>
  </si>
  <si>
    <r>
      <t>Justificación de diferencia de avances con respecto a las metas programadas
UR:</t>
    </r>
    <r>
      <rPr>
        <sz val="10"/>
        <rFont val="Soberana Sans"/>
        <family val="2"/>
      </rPr>
      <t xml:space="preserve"> QCW
Para el ejercicio fiscal 2018, el Programa de Acceso al Financiamiento para Soluciones Habitacionales cuenta con un presupuesto modificado anual de 6 mil 521 millones 346 mil 614 pesos (Original de 6,628 millones de pesos) y de acuerdo al Anexo 13 del Decreto de Presupuesto de Egresos de la Federación (PEF) 2018, se han etiquetado 1 mil 079 millones 244 mil 528 pesos para la igualdad de género, lo cual representa un 16.55% de los recursos del Programa.   Más allá del seguimiento puntual del presupuesto del Anexo 13 del PEF para el ejercicio fiscal 2018, la CONAVI reitera y mantiene su compromiso con la igualdad de género al contar en la Matriz de Indicadores para Resultados (MIR) del Programa S177, con un indicador de nivel componente que mide el porcentaje de mujeres que recibieron subsidio, respecto a la población total atendida por el Programa acumulado hasta el trimestre del ejercicio fiscal en curso, estableciendo una meta anual del 44% del total de los subsidios otorgados por el Programa. Al cierre del trimestre que se reporta, en dicho indicador se observa un avance del 100.2% de la meta programada en el período.     Considerando el resultado obtenido y la reducción presupuestal que ha sido aplicada el Programa, se ha buscado mantener la dinámica en la modalidad de autoproducción de vivienda, ya que dicho ajuste ha impactado en las metas previstas para la modalidad de adquisición de vivienda. Lo anterior implica un mayor número de subsidios para mujeres.    En lo que respecta al ejercicio del presupuesto del Anexo 13 del PEF, es importante señalar que dicho presupuesto se aplicó en su totalidad para el período reportado, sin embargo, por la propia naturaleza del Programa, se continúa atendiendo a la población objetivo en términos de las Reglas de Operación vigentes. De lo anterior, al cierre del primer trimestre de 2018, se han otorgaron subsidios a 7,451 mujeres por un monto total de 369 millones 291 mil 634 pesos. </t>
    </r>
  </si>
  <si>
    <r>
      <t>Acciones realizadas en el periodo
UR:</t>
    </r>
    <r>
      <rPr>
        <sz val="10"/>
        <rFont val="Soberana Sans"/>
        <family val="2"/>
      </rPr>
      <t xml:space="preserve"> QCW
Derivado de las nuevas directrices de la Política Nacional de Vivienda, la CONAVI publicó en el mes de marzo de 2018, las nuevas Reglas de Operación para el presente ejercicio fiscal, en las cuales se consideraron los cambios en los valores y criterios para el otorgamiento de subsidios, con el propósito de otorgar un mayor número de subsidios a personas de menores ingresos y a no afiliados. Lo anterior tiene como resultado una mayor cobertura en el número de subsidios, principalmente bajo las modalidades de adquisición de vivienda nueva y autoproducción.    Para asegurar el acceso equitativo al Programa, las Reglas de Operación establecen los criterios de asignación de los recursos del mismo de conformidad a lo siguiente:    a. Asignación por entidad federativa, organismos nacionales de vivienda, organismos estatales y municipales de vivienda; y por Entidad Ejecutora.  b. Asignación por modalidades.  c. Esquema de coparticipación con gobiernos estatales y municipales.  d. Priorización de los recursos del Programa para las distintas modalidades.  La Instancia Normativa asignará los recursos preferentemente de acuerdo al siguiente orden de priorización:  I. Soluciones habitacionales ubicadas en Polígonos Urbanos Estratégicos, NAMA Urbana y Polígonos PROCURHA.   II. Vivienda que cumpla 150 puntos de la dimensión de Sustentabilidad Ambiental, como se define en el Anexo 2 ?Criterios para la evaluación de las soluciones habitacionales y la diferenciación del subsidio federal?.  III. Vivienda que cumpla 125 puntos de la dimensión de Sustentabilidad Ambiental, como se define en el Anexo 2 ?Criterios para la evaluación de las soluciones habitacionales y la diferenciación del subsidio federal?.  IV. Vivienda vertical ubicada en los Perímetros de Contención Urbana U1 y U2.</t>
    </r>
  </si>
  <si>
    <t>370.78</t>
  </si>
  <si>
    <t>1061.82</t>
  </si>
  <si>
    <t>UR: QCW</t>
  </si>
  <si>
    <t>1079.24</t>
  </si>
  <si>
    <t>8.36</t>
  </si>
  <si>
    <t>24.44</t>
  </si>
  <si>
    <t>67.90</t>
  </si>
  <si>
    <t>QCW</t>
  </si>
  <si>
    <t>Porcentaje de mujeres que recibieron subsidio para adquisición de vivienda nueva o usada, respecto al total de subsidios programados para mujeres al cierre del ejercicio fiscal en curso.</t>
  </si>
  <si>
    <t>2.50</t>
  </si>
  <si>
    <t>8.02</t>
  </si>
  <si>
    <t>Porcentaje de mujeres que recibieron subsidio para autoproducción, respecto al total de subsidios programados para mujeres al cierre del ejercicio fiscal en curso.</t>
  </si>
  <si>
    <t>1.84</t>
  </si>
  <si>
    <t>3.51</t>
  </si>
  <si>
    <t>9.70</t>
  </si>
  <si>
    <t>Porcentaje de mujeres que recibieron subsidio para mejoramiento o ampliación, respecto al total de subsidios programados para mujeres al cierre  del ejercicio fiscal en curso.</t>
  </si>
  <si>
    <t>0.03</t>
  </si>
  <si>
    <t xml:space="preserve">Porcentaje de mujeres que recibieron subsidio para lote con servicios, respecto al total de subsidios programados para mujeres al cierre del ejercicio fiscal en curso. </t>
  </si>
  <si>
    <t xml:space="preserve"> QCW- Comisión Nacional de Vivienda </t>
  </si>
  <si>
    <t>(Comisión Nacional de Vivienda)</t>
  </si>
  <si>
    <t>1079.2</t>
  </si>
  <si>
    <t>Programa de acceso al financiamiento para soluciones habitacionales</t>
  </si>
  <si>
    <t>S177</t>
  </si>
  <si>
    <t>10.85</t>
  </si>
  <si>
    <t>30.22</t>
  </si>
  <si>
    <t>188.18</t>
  </si>
  <si>
    <t>UR: 512</t>
  </si>
  <si>
    <t>82.83</t>
  </si>
  <si>
    <t>30.04</t>
  </si>
  <si>
    <t>53.22</t>
  </si>
  <si>
    <t>335.42</t>
  </si>
  <si>
    <t>UR: 510</t>
  </si>
  <si>
    <t>392.57</t>
  </si>
  <si>
    <t>512</t>
  </si>
  <si>
    <t>Porcentaje de mujeres asistentes a los talleres y cursos dirigidos a promover la igualdad entre mujeres y hombres.</t>
  </si>
  <si>
    <t>510</t>
  </si>
  <si>
    <t>Porcentaje de obras y acciones que promueven la igualdad entre mujeres y hombres</t>
  </si>
  <si>
    <t>62.00</t>
  </si>
  <si>
    <t>Porcentaje de mujeres asistentes a los talleres y cursos dirigidos a promover la igualdad entre mujeres y hombres</t>
  </si>
  <si>
    <t>(Dirección General de Rescate de Espacios Públicos)</t>
  </si>
  <si>
    <t>(Unidad de Programas de Apoyo a la Infraestructura y Servicios)</t>
  </si>
  <si>
    <t>475.3</t>
  </si>
  <si>
    <t>Programa de Infraestructura</t>
  </si>
  <si>
    <t>S273</t>
  </si>
  <si>
    <r>
      <t>Acciones de mejora para el siguiente periodo
UR:</t>
    </r>
    <r>
      <rPr>
        <sz val="10"/>
        <rFont val="Soberana Sans"/>
        <family val="2"/>
      </rPr>
      <t xml:space="preserve"> QIQ
Se agilizara el ejercicio del Programa con la finalidad del concluir antes del cierre de administración</t>
    </r>
  </si>
  <si>
    <r>
      <t>Justificación de diferencia de avances con respecto a las metas programadas
UR:</t>
    </r>
    <r>
      <rPr>
        <sz val="10"/>
        <rFont val="Soberana Sans"/>
        <family val="2"/>
      </rPr>
      <t xml:space="preserve"> QIQ
Se alcanzaron las metas establecidas por el Programa </t>
    </r>
  </si>
  <si>
    <r>
      <t>Acciones realizadas en el periodo
UR:</t>
    </r>
    <r>
      <rPr>
        <sz val="10"/>
        <rFont val="Soberana Sans"/>
        <family val="2"/>
      </rPr>
      <t xml:space="preserve"> QIQ
Para el primer trimestre 2018, se han otorgado un total de 26,247  subsidios para acciones de vivienda a favor de mujeres jefas de familia por un monto de $567 millones 121 mil 674 pesos;     171 Otorgar subsidios a mujeres jefas del hogar en la modalidad de Unidad Básica de Vivienda    Para el primer trimestre 2018, se han otorgado un total de 94 subsidios para acciones de Unidad Básica de Vivienda a favor de mujeres jefas de familia por un monto de $2 millones 989  mil 200 pesos;     172 Otorgar subsidios a mujeres jefas del hogar en la modalidad de ampliación y mejoramiento    Para el primer trimestre 2018, se han otorgado un total de 6,065 subsidios para acciones de ampliación y mejoramiento de Vivienda a favor de mujeres jefas de familia por un monto de $89 millones 566 mil 675 pesos; lo que representa un avance del 82.8 % respecto a la meta anual en el PEF para la acción 172.     174 Otorgar subsidios a mujeres jefas del hogar en la modalidad de Unidad Básica de Vivienda Rural    Para el primer trimestre 2018, se han otorgado un total de 492 subsidios para acciones de Unidad Básica de Vivienda Rural a favor de mujeres jefas de familia por un monto de $16 millones 828 mil 560 pesos; lo que representa un avance del 24.7% respecto a la meta anual en el PEF para la acción 174.    175 Otorgar subsidios a mujeres jefas del hogar en la modalidad de ampliación y mejoramiento en zona rural    Para el primer trimestre 2018, se han otorgado un total de 19,596  subsidios para acciones de ampliación y mejoramiento de Vivienda en zona rural  a favor de mujeres jefas de familia por un monto de $ 457 millones 737  mil 239  pesos; lo que representa un avance del 159.5% respecto a la meta anual en el PEF para la acción 175     Adicionalmente de que se atendieron a 15,225 hombres jefes de familia por un monto de $ 341 millones 333 mil 297 pesos.  </t>
    </r>
  </si>
  <si>
    <t>UR: QIQ</t>
  </si>
  <si>
    <t>1013.47</t>
  </si>
  <si>
    <t>63.32</t>
  </si>
  <si>
    <t>53,990.00</t>
  </si>
  <si>
    <t>QIQ</t>
  </si>
  <si>
    <t>Subsidios otorgados a mujeres jefas de familia en la modalidad de ampliación y mejoramiento de vivienda</t>
  </si>
  <si>
    <t>61.70</t>
  </si>
  <si>
    <t>1,265.00</t>
  </si>
  <si>
    <t xml:space="preserve">Subisdios otorgados a mujeres jefas de familia en la modalidad de vivienda nueva </t>
  </si>
  <si>
    <t xml:space="preserve"> QIQ- Fideicomiso Fondo Nacional de Habitaciones Populares </t>
  </si>
  <si>
    <t xml:space="preserve"> El limitado acceso a opciones de vivienda y condiciones habitacionales precarias de la población en condiciones de pobreza en zonas rurales y urbanas se refleja en un alto porcentaje de hogares pobres habitando viviendas con hacinamiento, con materiales de mala calidad o inadecuados y/o sin servicios básicos como agua, luz o drenaje, problema que se ve acrecentado cuando el hogar es encabezado por una mujer. </t>
  </si>
  <si>
    <t>45209</t>
  </si>
  <si>
    <t>55255</t>
  </si>
  <si>
    <t>(Fideicomiso Fondo Nacional de Habitaciones Populares)</t>
  </si>
  <si>
    <t>1013.4</t>
  </si>
  <si>
    <t>Programa de Apoyo a la Vivienda</t>
  </si>
  <si>
    <t>S274</t>
  </si>
  <si>
    <r>
      <t>Acciones de mejora para el siguiente periodo
UR:</t>
    </r>
    <r>
      <rPr>
        <sz val="10"/>
        <rFont val="Soberana Sans"/>
        <family val="2"/>
      </rPr>
      <t xml:space="preserve"> 116
Se continuará impulsando los procesos de contratación para la realización de las actividades comprometidas.</t>
    </r>
  </si>
  <si>
    <r>
      <t>Justificación de diferencia de avances con respecto a las metas programadas
UR:</t>
    </r>
    <r>
      <rPr>
        <sz val="10"/>
        <rFont val="Soberana Sans"/>
        <family val="2"/>
      </rPr>
      <t xml:space="preserve"> 116
Este indicador se reporta de forma semestral, sin embargo, durante el primer trimestre se realizaron actividades en el marco del Día Internacional de la Mujer. </t>
    </r>
  </si>
  <si>
    <r>
      <t>Acciones realizadas en el periodo
UR:</t>
    </r>
    <r>
      <rPr>
        <sz val="10"/>
        <rFont val="Soberana Sans"/>
        <family val="2"/>
      </rPr>
      <t xml:space="preserve"> 116
Durante el primer trimestre se realizaron las siguientes actividades: 1.- Conmemorarión del Día Internacional de la Mujer, 12 de marzo de 2018 (Conferencias: ?Los Derechos de las Mujeres en México? y ?Las Mujeres y su relación con el Medio Ambiente? ; Presentación del Programa de Trabajo de la Comisión de Igualdad Laboral y no Discriminación de la SEMARNAT y Panel testimonial: La forma y el sabor del éxito. Asistentes: 112 (109 mujeres y 3 hombres)  2.- Momzilla: Comunidad digital de mamás primerizas en el marco del Día Internacional de la Mujer, 15 de marzo de 2018. Asistentes: 14 mujeres.  3.- Taller Empoderamiento de las mujeres, 21 al 23 de marzo de 2018, asistentes: 28 mujeres.   4.- Taller de abono de hojas, en el marco del Día Internacional de la Mujer, 23 de febrero al 8 de marzo, duración 60 horas, asistentes: 15 (8 mujeres y 7 hombres).</t>
    </r>
  </si>
  <si>
    <t>0.63</t>
  </si>
  <si>
    <t>Porcentaje de acciones realizadas para transversalizar la perspectiva de género, la igualdad laboral y la no discriminación en la SEMARNAT</t>
  </si>
  <si>
    <t xml:space="preserve"> Secretaria de Medio Ambiente y Recursos Naturales </t>
  </si>
  <si>
    <t xml:space="preserve"> La Unidad de Igualdad de Género de la SEMARNAT, opera con dos personas, la Dirección de Equidad de Género y una Secretaría, si bien en la estructura reportada se cuenta con 5 personas, dos esas son el Titular de la Unidad Coordinadora de Participación Social y Transparencia y la Directora General Adjunta de Igualdad y Derechos Humanos y la tercera la Subdirectora de Planeación y Evaluación de Proyectos, quien se encuentra de incapacidad desde hace un año por riesgo de trabajo. Situación que hace que las actividades se cumplan dando atención a lo urgente y prioritario, mientras que los procesos sustantivos requieren ser atendidos sin toda la planeación que se requiere.  La falta de personal se debió al recorte de personal que se realizó en diciembre de 2015.  </t>
  </si>
  <si>
    <t>(Unidad Coordinadora de Participación Social y Transparencia)</t>
  </si>
  <si>
    <t>Planeación, Dirección yEvaluación Ambiental</t>
  </si>
  <si>
    <t>P002</t>
  </si>
  <si>
    <t>Medio Ambiente y Recursos Naturales</t>
  </si>
  <si>
    <t>16</t>
  </si>
  <si>
    <r>
      <t>Acciones de mejora para el siguiente periodo
UR:</t>
    </r>
    <r>
      <rPr>
        <sz val="10"/>
        <rFont val="Soberana Sans"/>
        <family val="2"/>
      </rPr>
      <t xml:space="preserve"> F00
El área no reporta alguna.</t>
    </r>
  </si>
  <si>
    <r>
      <t>Justificación de diferencia de avances con respecto a las metas programadas
UR:</t>
    </r>
    <r>
      <rPr>
        <sz val="10"/>
        <rFont val="Soberana Sans"/>
        <family val="2"/>
      </rPr>
      <t xml:space="preserve"> F00
No hay diferencias de avances, se cumplió con la meta. </t>
    </r>
  </si>
  <si>
    <r>
      <t>Acciones realizadas en el periodo
UR:</t>
    </r>
    <r>
      <rPr>
        <sz val="10"/>
        <rFont val="Soberana Sans"/>
        <family val="2"/>
      </rPr>
      <t xml:space="preserve"> F00
En este primer trimestre de 2018, no se reportan avances en la entrega de apoyos, toda vez que de conformidad con el numeral 4.2 de las Reglas de Operación del  PROCODES 2018, en el primer trimestre se realizan las siguientes actividades pre-operativas:    ? Publicación de convocatoria a nivel nacional para acceder a los recursos del PROCODES 2018 (29 de enero de 2018).  ? Difusión del PROCODES en las localidades asentadas en las Áreas Naturales Protegidas (ANP) y Regiones Prioritarias para la Conservación (RPC).  ? Revisión y recepción  de las solicitudes de apoyo del PROCODES en las Direcciones Regionales y de ANP.  ? Dictamen técnico y económico de las solicitudes de apoyo para la autorización y asignación de los recursos del PROCODES, de conformidad con los requisitos establecidos en el numeral 3.3.1 de las mencionadas RO, la cual se realizó del 28 de febrero al 21 de marzo del presente año.  ? Notificación a los Beneficiarios de las solicitudes aprobadas, se realizará a más tardar el 12 de abril 2018.</t>
    </r>
  </si>
  <si>
    <t>13.64</t>
  </si>
  <si>
    <t>83.69</t>
  </si>
  <si>
    <t>UR: F00</t>
  </si>
  <si>
    <t>45.10</t>
  </si>
  <si>
    <t>F00</t>
  </si>
  <si>
    <t>Porcentaje de mujeres que participan en la estructura de los Comités de Seguimiento del Programa de Conservación para el Desarrollo Sostenible.</t>
  </si>
  <si>
    <t>Porcentaje de inversión del Programa de Conservación para el Desarrollo Sostenible en proyectos, cursos de capacitación y estudios técnicos, con participación de mujeres</t>
  </si>
  <si>
    <t>Porcentaje de mujeres que participan en proyectos para la conservación de los ecosistemas y su biodiversidad.</t>
  </si>
  <si>
    <t>Porcentaje de mujeres que participan en cursos de capacitación que contribuyen a la conservación de los ecosistemas y su biodiversidad.</t>
  </si>
  <si>
    <t xml:space="preserve"> F00- Comisión Nacional de Áreas Naturales Protegidas </t>
  </si>
  <si>
    <t xml:space="preserve"> La Comisión Nacional de Áreas Naturales Protegidas (CONANP) reconoce la importancia de los servicios ecosistémicos que prestan las áreas naturales protegidas, sus zonas de influencia y otras regiones prioritarias para la conservación. El PROCODES constituye un instrumento de la política pública que promueve la conservación de los ecosistemas y su biodiversidad mediante la participación directa y efectiva de la población local, en los procesos de gestión del territorio; en la apropiación de los recursos; la protección, manejo y restauración de los mismos; y de la valoración económica de los servicios ecosistémicos que éstos prestan a la sociedad, de forma tal que se generen oportunidades productivas alternativas y se contribuya a mejorar la calidad de vida de los habitantes en el entorno de las áreas protegidas y otras modalidades de conservación, promoviendo de manera importante la no discriminación por motivos de género para garantizar la igualdad de oportunidades entre mujeres y hombres para acceder a los apoyos del Programa.  Los apoyos del PROCODES se otorgan sin distinción de género, raza, etnia, credo religioso, condición socioeconómica u otra causa que implique discriminación, a los solicitantes que cumplan con los requisitos que se señalan en sus Reglas de Operación.  Las medidas para la operación del PROCODES con perspectiva de género están establecidas en sus Reglas de Operación y en sus Lineamientos Internos para su Ejecución.  </t>
  </si>
  <si>
    <t>497178</t>
  </si>
  <si>
    <t>542166</t>
  </si>
  <si>
    <t>(Comisión Nacional de Áreas Naturales Protegidas)</t>
  </si>
  <si>
    <t>83.6</t>
  </si>
  <si>
    <t>Programa de Conservación para el Desarrollo Sostenible</t>
  </si>
  <si>
    <t>S046</t>
  </si>
  <si>
    <r>
      <t>Acciones de mejora para el siguiente periodo
UR:</t>
    </r>
    <r>
      <rPr>
        <sz val="10"/>
        <rFont val="Soberana Sans"/>
        <family val="2"/>
      </rPr>
      <t xml:space="preserve"> 413
El área no reporta alguna. </t>
    </r>
  </si>
  <si>
    <r>
      <t>Justificación de diferencia de avances con respecto a las metas programadas
UR:</t>
    </r>
    <r>
      <rPr>
        <sz val="10"/>
        <rFont val="Soberana Sans"/>
        <family val="2"/>
      </rPr>
      <t xml:space="preserve"> 413
No hay diferencia de avances, se cumplió con la meta.</t>
    </r>
  </si>
  <si>
    <r>
      <t>Acciones realizadas en el periodo
UR:</t>
    </r>
    <r>
      <rPr>
        <sz val="10"/>
        <rFont val="Soberana Sans"/>
        <family val="2"/>
      </rPr>
      <t xml:space="preserve"> 413
No se programaron acciones, debido a que el pago por concepto de jornales se realizará a partir del segundo trimestre.</t>
    </r>
  </si>
  <si>
    <t>139.0</t>
  </si>
  <si>
    <t>49.00</t>
  </si>
  <si>
    <t>Porcentaje de Jornales pagados a beneficiarias.</t>
  </si>
  <si>
    <t>Porcentaje de participación de mujeres en proyectos aprobados.</t>
  </si>
  <si>
    <t xml:space="preserve"> Es posible que se presente un retraso en el reporte de los avances debido a que, muchas de las instancias ejecutoras no ejercieron recursos el ejercicio anterior y cuentan con personal nuevo el cual debe ser capacitado. La Dirección General de Política Ambiental e Integración Regional y Sectorial ha elaborado diversos manuales para que los operadores cuenten con la información necesaria para la ejecución del Programa de Empleo Temporal. </t>
  </si>
  <si>
    <t>40857</t>
  </si>
  <si>
    <t>39411</t>
  </si>
  <si>
    <t>(Dirección General de Política Ambiental e Integración Regional y Sectorial)</t>
  </si>
  <si>
    <t>Programa de Empleo Temporal (PET)</t>
  </si>
  <si>
    <t>S071</t>
  </si>
  <si>
    <r>
      <t>Acciones de mejora para el siguiente periodo
UR:</t>
    </r>
    <r>
      <rPr>
        <sz val="10"/>
        <rFont val="Soberana Sans"/>
        <family val="2"/>
      </rPr>
      <t xml:space="preserve"> RHQ
Actualmente en las 32 entidades federativas han capturando la información en el Sistema Integral de Apoyos CONAFOR (SIAC III), por lo que el avance al primer trimestre es parcial. Con base a las Reglas de Operación 2018, en particular para el caso de La Comisión Nacional Forestal en apego  al calendario establecido en la asignación de recursos en las Reglas de Operación vigentes; actualmente se están desarrollando los Talleres de Derechos y Obligaciones en las 32 entidades federativas  y a la par la firma de los Convenios de Concertación; por lo que aún se está integrando la lista de beneficiarios/as final, ante tal circunstancia en el segundo y tercer trimestre se tendrán los datos concretos con mayor avance.  Instruir a las 32 Gerencias Estatales de la Comisión Nacional Forestal para que terminen de capturar al 100% los datos de apoyos asignados a personas físicas (mujeres y hombres) en el SIIAC III.</t>
    </r>
  </si>
  <si>
    <r>
      <t>Justificación de diferencia de avances con respecto a las metas programadas
UR:</t>
    </r>
    <r>
      <rPr>
        <sz val="10"/>
        <rFont val="Soberana Sans"/>
        <family val="2"/>
      </rPr>
      <t xml:space="preserve"> RHQ
La dinámica del proceso de recepción y seguimiento de los componentes de apoyo  del  PRONAFOR durante el año se espera que varíen ligeramente respecto al indicador propuesto. Los valores que integran la meta original son una estimación realizada con base en los promedios de los años anteriores. Se prevé que para los siguientes trimestres se generen variaciones de acuerdo al avance y comportamiento del indicador.  Es importante señalar que las variaciones del denominador se explica por lo siguiente: durante el proceso de integración y diseño del indicador, tanto el numerador como el denominador son variables que no se conocen (están en función principalmente de la demanda) por lo que se estiman con base al comportamiento histórico y las expectativas de esas variables.  </t>
    </r>
  </si>
  <si>
    <r>
      <t>Acciones realizadas en el periodo
UR:</t>
    </r>
    <r>
      <rPr>
        <sz val="10"/>
        <rFont val="Soberana Sans"/>
        <family val="2"/>
      </rPr>
      <t xml:space="preserve"> RHQ
Al primer trimestre de 2018, se logró asignar recurso a 361 apoyos solicitados por personas físicas mujeres, lo que representa el 8.78 % con relación al total de apoyos asignados a personas físicas (mujeres y hombres) de 4,110 apoyos previstos como meta. Cabe recalcar  que el total de mujeres (personas físicas).</t>
    </r>
  </si>
  <si>
    <t>16.35</t>
  </si>
  <si>
    <t>70.02</t>
  </si>
  <si>
    <t>UR: RHQ</t>
  </si>
  <si>
    <t>75.42</t>
  </si>
  <si>
    <t>8.78</t>
  </si>
  <si>
    <t>25.20</t>
  </si>
  <si>
    <t>RHQ</t>
  </si>
  <si>
    <t>Porcentaje de apoyos asignados a mujeres para acciones de conservación, restauración y aprovechamiento forestal.</t>
  </si>
  <si>
    <t xml:space="preserve"> RHQ- Comisión Nacional Forestal </t>
  </si>
  <si>
    <t xml:space="preserve"> México es un país megadiverso y pluricultural y cuenta con un sistema de tenencia de la tierra muy específico; según el Registro Agrario Nacional el país tiene una superficie total de 195.2 millones de hectáreas (RAN, 2002), que se divide en propiedad social: ejidos y comunidades, propiedad privada; la propiedad de la nación (federal); en este sentido, de la propiedad social el 92.2% son ejidos y solo el 7.8% comunidades agrarias. La propiedad de estas en su mayoría se encuentra en manos de los hombres, ya que por herencia y tradición cultural la tierra se hereda a los varones además de que éstos son los principales líderes comunitarios . La Procuraduría Agraria proporciona la siguiente cifra: del total de los sujetos agrarios 3,875,550 son varones y 1,123,237 son mujeres, lo que significa que las mujeres aún se encuentran en desventaja para acceder a conceptos de apoyo gubernamentales por no contar con la propiedad legal de la tierra. (Fuente RAN, http://www.ran.gob.mx/ran/indic_gen/nucag-certynocert-2016.pdf) Este contexto muestra los efectos de un problema de desigualdad de género originada por cuestiones estructurales de origen cultural, provocando que las mujeres enfrenten obstáculos para acceder a los programas productivos.  </t>
  </si>
  <si>
    <t>3073</t>
  </si>
  <si>
    <t>1037</t>
  </si>
  <si>
    <t>(Comisión Nacional Forestal)</t>
  </si>
  <si>
    <t>75.4</t>
  </si>
  <si>
    <t>Apoyos para el Desarrollo Forestal Sustentable</t>
  </si>
  <si>
    <t>S219</t>
  </si>
  <si>
    <r>
      <t>Acciones de mejora para el siguiente periodo
UR:</t>
    </r>
    <r>
      <rPr>
        <sz val="10"/>
        <rFont val="Soberana Sans"/>
        <family val="2"/>
      </rPr>
      <t xml:space="preserve"> 601
Se ha establecido coordinación interinstitucional para proporcionar orientación a las fiscalías y procuradurías para el fortalecimiento de sus unidades de trata de personas con el Fondo de Aportaciones para la Seguridad Pública, lo que contribuye en la investigación y combate de los delitos de trata de personas en todo el país.
</t>
    </r>
    <r>
      <rPr>
        <b/>
        <sz val="10"/>
        <rFont val="Soberana Sans"/>
        <family val="2"/>
      </rPr>
      <t>UR:</t>
    </r>
    <r>
      <rPr>
        <sz val="10"/>
        <rFont val="Soberana Sans"/>
        <family val="2"/>
      </rPr>
      <t xml:space="preserve"> 120
Con relación a los cambios y reformas en la estructura de la Agencia de Investigación Criminal y con la inclusión del Instituto de Formación Ministerial Policial y Pericial, se diseñaron programas de trabajo en materia de capacitación, así como la logística y organización de cursos y eventos enfocados a la Policía Federal Ministerial. Por lo que el primer trimestre los esfuerzos se focalizaron en la planeación de las actividades académicas que se realizarán los próximos trimestres.</t>
    </r>
  </si>
  <si>
    <r>
      <t>Justificación de diferencia de avances con respecto a las metas programadas
UR:</t>
    </r>
    <r>
      <rPr>
        <sz val="10"/>
        <rFont val="Soberana Sans"/>
        <family val="2"/>
      </rPr>
      <t xml:space="preserve"> 601
Porcentaje de averiguaciones previas determinadas en materia de delitos de violencia contra las mujeres y trata de personas respecto al trámite.  La variación obedece a la complejidad en la integración del delito de trata de personas así como diversos tipos de explotación, y los delitos relacionados con violencia contra las mujeres.  Porcentaje de Carpetas de Investigación Terminadas  respecto de las Carpetas de Investigación Ingresadas.  La variación se debió a que en el nuevo sistema de justicia penal los actos de investigación son llevados a cabo por la policía, de ahí que el impulso de las investigaciones se presenta en razón de la eficiencia del trabajo policial.  Porcentaje de actividades de capacitación y formación profesional realizadas.  El comportamiento obedece a que se incrementó el desarrollo de actividades académicas relacionadas con los delitos de trata de personas, las cuales fueron proporcionadas al personal de diferentes entidades.  Porcentaje de reuniones de apoyo a la función ministerial realizadas.  El incremento en la meta se debió a que se participó en las reuniones de concertación de proyectos en materia de trata de personas financiados a través del Fondo de Aportaciones para la Seguridad Pública 2018 con las 32 entidades del país.  Porcentaje de insumos de apoyo a la función ministerial entregados.  Se tiene programado su realización para el último trimestre del año.  Porcentaje de servicios proporcionados por el Centro de Atención Telefónica (CAT) de la FEVIMTRA.  La variación se explica, por la difusión que se dio a los servicios que brinda la Fiscalía, en escuelas y otras instituciones públicas.  Porcentaje de alertas y prealertas activadas.  La variación obedeció, a que se tuvo colaboración entre las Coordinaciones Estatales y la Coordinación Nacional del Programa Alerta AMBER México.
</t>
    </r>
    <r>
      <rPr>
        <b/>
        <sz val="10"/>
        <rFont val="Soberana Sans"/>
        <family val="2"/>
      </rPr>
      <t>UR:</t>
    </r>
    <r>
      <rPr>
        <sz val="10"/>
        <rFont val="Soberana Sans"/>
        <family val="2"/>
      </rPr>
      <t xml:space="preserve"> 120
Porcentaje de actividades de capacitación con perspectiva de género realizadas en 2018.  La variación observada en el indicador obedeció, principalmente, a la prioridad que se le dio a la logística y organización de actividades académicas, cursos, conferencias, a realizar en los siguientes trimestres, como parte de la incorporación del Instituto de Formación Inicial Policial y Pericial (La Muralla) a la Agencia de Investigación Criminal.  Porcentaje de mujeres integrantes de la Policía Federal Ministerial capacitadas en 2018.  La variación en la meta obedeció a la difusión oportuna y extensiva de las actividades académicas, a las diferentes áreas en la Policía Federal Ministerial, lo cual incremento el número de participantes y en particular el número de mujeres que asistieron a dichas actividades.  Porcentaje de eventos realizados en pro de la difusión de la Norma Mexicana NMX-R-025-SCFI-2015 en igualdad laboral y NO discriminación para el personal de la PFM.  Se cumplió con la meta programada.</t>
    </r>
  </si>
  <si>
    <r>
      <t>Acciones realizadas en el periodo
UR:</t>
    </r>
    <r>
      <rPr>
        <sz val="10"/>
        <rFont val="Soberana Sans"/>
        <family val="2"/>
      </rPr>
      <t xml:space="preserve"> 601
Porcentaje de averiguaciones previas determinadas en materia de delitos de violencia contra las mujeres y trata de personas respecto al trámite.  En relación al indicador se despacharon 11 averiguaciones previas lo que representó el 2.5% de un total de 440 en trámite, y 4 puntos porcentuales por debajo de la meta programada de 6.5%.  Porcentaje de carpetas de investigación terminadas respecto de las carpetas de investigación ingresadas.  En relación al indicador se despacharon 27 carpetas de investigación, lo que representó el 5.1% de un total de 534 expedientes en trámite y 0.3 puntos porcentuales por encima de la meta programada de 4.8%.  Porcentaje de actividades de capacitación y formación profesional que se realizaron y a las que se asistieron.  Al primer trimestre de 2018, la FEVIMTRA realizó 12 actividades, 24% con relación a las 50 actividades programadas para el año 2018.  Porcentaje de reuniones de apoyo a la función ministerial realizadas.  Al primer trimestre de 2018 se atendieron 29 reuniones, lo que representa el 41.4% de las 70 reuniones programadas para 2018.  Porcentaje de insumos de apoyo a la función ministerial entregados.  No se reportan avances.   Porcentaje de servicios proporcionados por el Centro de Atención Telefónica (CAT) de la FEVIMTRA.  Durante el periodo comprendido del 1 de enero al 31 de marzo de 2018 se atendieron 1,730 llamadas y correos electrónicos, lo que representó el cumplimiento del 25.7% respecto a la meta programada de 6,720 servicios para el presente año.  Porcentaje de alertas y prealertas activadas a nivel nacional.  Al primer trimestre la FEVIMTRA, registra un avance del 29.5% de la meta establecida para el año, 4.5 puntos porcentuales por encima de la meta programada original para el periodo que se reporta de 25%.
</t>
    </r>
    <r>
      <rPr>
        <b/>
        <sz val="10"/>
        <rFont val="Soberana Sans"/>
        <family val="2"/>
      </rPr>
      <t>UR:</t>
    </r>
    <r>
      <rPr>
        <sz val="10"/>
        <rFont val="Soberana Sans"/>
        <family val="2"/>
      </rPr>
      <t xml:space="preserve"> 120
Porcentaje de actividades de capacitación con perspectiva de género realizadas en 2018.  Durante los meses de enero a marzo se realizó 1 actividad de capacitación con perspectiva de género en materia de igualdad y no discriminación, lo que representó el 3.8% respecto a las 26 actividades de capacitación realizadas para el periodo, cifra menor en 1.8 puntos porcentuales por debajo de la meta programada de 5.6%.  Porcentaje de mujeres integrantes de la Policía Federal Ministerial capacitadas en 2018.  Para el período enero- marzo participaron 108 mujeres en actividades de capacitación, lo que representa el 23.7% de los 456 elementos de la Policía Federal Ministerial capacitados, cifra que sobrepasa en 6.2 puntos  porcentuales, respecto a la meta programada de 17.5%.  Porcentaje de eventos realizados en pro de la difusión de la Norma Mexicana NMX-R-025-SCFI-2015 en igualdad laboral y NO discriminación para el personal de la PFM.  Para el periodo de enero a marzo se realizaron 4 eventos de los 4 programados en pro de la difusión de la Norma Mexicana NMX-R-025-SCFI-2015 en igualdad laboral y NO discriminación para el personal de la PFM, en los cuales participaron un total de 220 mujeres y 400 hombres, que representa una mayor participación  de la programada.</t>
    </r>
  </si>
  <si>
    <t>13.30</t>
  </si>
  <si>
    <t>68.76</t>
  </si>
  <si>
    <t>UR: 601</t>
  </si>
  <si>
    <t>68.07</t>
  </si>
  <si>
    <t>2.4</t>
  </si>
  <si>
    <t>UR: 120</t>
  </si>
  <si>
    <t>5.10</t>
  </si>
  <si>
    <t>601</t>
  </si>
  <si>
    <t>Porcentaje de Carpetas de Investigación Terminadas respecto de las Carpetas de Investigación Ingresadas en materia del orden federal por delitos de violencia contra las mujeres y trata de personas en 2018.</t>
  </si>
  <si>
    <t>6.50</t>
  </si>
  <si>
    <t>26.10</t>
  </si>
  <si>
    <t>Porcentaje de Averiguaciones Previas determinadas materia de delitos de  violencia contra las mujeres y trata de personas respecto a las Averiguaciones Previas en trámite, en 2018</t>
  </si>
  <si>
    <t>Porcentaje de Alertas y Pre Alertas activadas a nivel nacional en 2018</t>
  </si>
  <si>
    <t>25.70</t>
  </si>
  <si>
    <t>Porcentaje de servicios proporcionados por el Centros de Atención Telefónica (CAT) de la FEVIMTRA, en 2018.</t>
  </si>
  <si>
    <t>Porcentaje de insumos de apoyo a la función ministerial entregados en 2018.</t>
  </si>
  <si>
    <t>41.40</t>
  </si>
  <si>
    <t>Porcentaje de reuniones de apoyo a la función ministerial realizadas en 2018.</t>
  </si>
  <si>
    <t>8.00</t>
  </si>
  <si>
    <t>Porcentaje de actividades de capacitación y formación profesional que se realizaron y a las que se asistieron en 2018</t>
  </si>
  <si>
    <t>120</t>
  </si>
  <si>
    <t>Porcentaje de eventos realizados en pro de la difusión de la Norma Mexicana NMX-R-025-SCFI-2015 en igualdad laboral y NO discriminación para el personal de la PFM</t>
  </si>
  <si>
    <t>23.70</t>
  </si>
  <si>
    <t>17.50</t>
  </si>
  <si>
    <t>10.70</t>
  </si>
  <si>
    <t>Porcentaje de mujeres integrantes de la Policía Federal Ministerial capacitadas en 2018.</t>
  </si>
  <si>
    <t>3.80</t>
  </si>
  <si>
    <t>5.60</t>
  </si>
  <si>
    <t>5.40</t>
  </si>
  <si>
    <t>Porcentaje de actividades de capacitación con perspectiva de género realizadas en 2018.</t>
  </si>
  <si>
    <t xml:space="preserve"> 120- Policía Federal Ministerial  601- Fiscalía Especial para los Delitos de Violencia contra las Mujeres y Trata de Personas </t>
  </si>
  <si>
    <t xml:space="preserve"> Bajo nivel de cultura y difusión en temas de igualdad entre hombres y mujeres que conforman al personal sustantivo de la Policía Federal Ministerial.  Con relación a los delitos competencia de la FEVIMTRA; es decir en la violencia contra las mujeres (incluyendo niñas y adolescentes) y los delitos en materia de trata de personas, en el que la mayor parte de las víctimas son niñas, adolescentes y mujeres que son explotadas sexualmente, principalmente; se da producto del resultado de las desigualdades y discriminación de género. </t>
  </si>
  <si>
    <t>430</t>
  </si>
  <si>
    <t>258</t>
  </si>
  <si>
    <t>4282</t>
  </si>
  <si>
    <t>1040</t>
  </si>
  <si>
    <t>(Policía Federal Ministerial)</t>
  </si>
  <si>
    <t>(Fiscalía Especial para los Delitos de Violencia contra las Mujeres y Trata de Personas)</t>
  </si>
  <si>
    <t>70.4</t>
  </si>
  <si>
    <t>Investigar y perseguir los delitos del orden federal</t>
  </si>
  <si>
    <t>Procuraduría General de la República</t>
  </si>
  <si>
    <t>17</t>
  </si>
  <si>
    <r>
      <t>Acciones de mejora para el siguiente periodo
UR:</t>
    </r>
    <r>
      <rPr>
        <sz val="10"/>
        <rFont val="Soberana Sans"/>
        <family val="2"/>
      </rPr>
      <t xml:space="preserve"> 400
La Capacitación que se imparte en la Subprocuraduría permite que el personal cuente con la actualización y especialización de los temas y delitos que son de competencia de la SEIDO; así como en materia de igualdad de género, derechos humanos de las mujeres y perspectiva de género.  La Unidad Especializada en Investigación de Operaciones con Recursos de Procedencia Ilícita y de Falsificación o Alteración de Moneda, participó en el Ejercicio Bienal de Tipologías Regionales 2018, en Quito Ecuador del GAFILAT (Grupo de Acción Financiera de Latinoamérica), así como personal de la Unidad Especializada, asistió al seminario denominado Buenas Prácticas del Delito Operaciones con Recursos de Procedencia Ilícita, impartido por personal diplomático de embajada Británica en México.   Asimismo, otra área de oportunidad son las nuevas estrategias a partir de la creación de unidades que atienden las necesidades presentadas por el Sistema de Justicia Penal Procesal Acusatorio, como es el caso de la creación, durante el ejercicio 2018, de dos Unidades de Investigación y Litigación en la Unidad Especializada en Investigación de Operaciones con Recursos de Procedencia Ilícita y de Falsificación o Alteración de Moneda, con la finalidad de recibir las denuncias e integrar las carpetas de investigación.  Las y los servidores públicos de la Unidad de Asalto y Robo de Vehículos fueron capacitados durante éste periodo en temas como Capacitación en Derechos Humanos para dar cumplimiento a la propuesta de conciliación, Curso de Liderazgo, Curso Brigadista, Evento día Internacional de la Mujer, Curso de Justici@.Net, Curso de Datos de Prueba Ilícitos en el Control de la Detención, Empoderamiento ante el Acoso, Construcción de Alianzas entre mujeres y los retos para alcanzar acuerdos en el ámbito laboral, Taller Solidaridad entre Mujeres, así como de Taller Herramienta Tecnológica del SPI, ayudando a fortalecer una debida integración de la averiguación previa y carpetas de investigación.
</t>
    </r>
    <r>
      <rPr>
        <b/>
        <sz val="10"/>
        <rFont val="Soberana Sans"/>
        <family val="2"/>
      </rPr>
      <t>UR:</t>
    </r>
    <r>
      <rPr>
        <sz val="10"/>
        <rFont val="Soberana Sans"/>
        <family val="2"/>
      </rPr>
      <t xml:space="preserve"> 414
Las Averiguaciones Previas y Carpetas de Investigación iniciadas e integradas en la Unidad Especializada, son enfocadas al combate de los delitos de Trata y Tráfico de Personas, realizados por la delincuencia organizada, por lo que, el trabajo diario ministerial representa la oportunidad de integrar y determinar las carpetas de investigación, así como también ir disminuyendo el rezago de las averiguaciones previas existentes en el sistema tradicional y que en la Unidad se continúan integrando.  Constituye también una oportunidad la capacitación que ha recibido el personal ministerial en materias de derechos humanos, cadena de custodia, argumentación jurídica, litigación oral, entre otras; que puede brindarle herramientas para mejorar sus actuaciones.</t>
    </r>
  </si>
  <si>
    <r>
      <t>Justificación de diferencia de avances con respecto a las metas programadas
UR:</t>
    </r>
    <r>
      <rPr>
        <sz val="10"/>
        <rFont val="Soberana Sans"/>
        <family val="2"/>
      </rPr>
      <t xml:space="preserve"> 400
Porcentaje de averiguaciones previas consignadas respecto de las despachadas, en 2018.  La variación del indicador obedeció a que los jueces adoptaron posturas de apego al Sistema de Justicia Penal Procesal Acusatorio, debido a lo cual ya no reciben tan fácil y abiertamente una consignación del Sistema Inquisitivo Mixto. Por lo tanto se torna más lento y complicado que los jueces autoricen las Órdenes de Aprehensión, en las consignaciones sin detenido, dado que se da prioridad a la atención de las Carpetas de Investigación.  Porcentaje de carpetas de investigación con auto de apertura a juicio oral, respecto del total de carpetas de investigación con investigación complementaria concluida.  La variación obedeció a que la persona acusada por algunos delitos, acepta la aplicación del procedimiento abreviado, al admitir su responsabilidad por el delito que se le imputa y acepta ser sentenciado con base en las pruebas ofrecidas por el Ministerio Público en la acusación, renunciando expresamente al juicio oral.
</t>
    </r>
    <r>
      <rPr>
        <b/>
        <sz val="10"/>
        <rFont val="Soberana Sans"/>
        <family val="2"/>
      </rPr>
      <t>UR:</t>
    </r>
    <r>
      <rPr>
        <sz val="10"/>
        <rFont val="Soberana Sans"/>
        <family val="2"/>
      </rPr>
      <t xml:space="preserve"> 414
Porcentaje de Averiguaciones previas consignadas respecto de las despachadas, de la UEITMPO en 2018.   El comportamiento del indicador obedeció, principalmente, a que la normatividad contempla que el ejercicio de la acción penal de las averiguaciones previas, no es la única forma de resolver y determinar un asunto, ya que derivado de la investigación y las diligencias realizadas el AMPF puede llegar a determinar la indagatoria como: incompetencia, reserva, no ejercicio de la acción penal, acumulación, entre otras.  Porcentaje de Carpetas de Investigación con Auto de Apertura a Juicio Oral, respecto del Total de Carpetas de Investigación con investigación complementaria concluida de la UEITMPO, en 2018.  La variación del indicador se debió a que de acuerdo con el Código Nacional de Procedimientos Penales el Ministerio Público de la Federación en el Sistema de Justicia Penal Procesal Acusatorio puede en una investigación ejercer la acción penal, solo en los casos en que así proceda, es decir, únicamente cuando de las propias líneas de investigación se tengan los datos de prueba necesarios para decidir por esa determinación, y en otros casos el Ministerio Público de la Federación tiene al alcance jurídico otras herramientas para, en su caso, determinar la carpeta de investigación con una abstención de investigar: archivo temporal, no ejercicio de la acción penal, criterios de oportunidad y/o continuar con la integración de las carpetas de investigación hasta tener los elementos suficientes que permitan determinarla conforme a estas figuras jurídicas.</t>
    </r>
  </si>
  <si>
    <r>
      <t>Acciones realizadas en el periodo
UR:</t>
    </r>
    <r>
      <rPr>
        <sz val="10"/>
        <rFont val="Soberana Sans"/>
        <family val="2"/>
      </rPr>
      <t xml:space="preserve"> 400
Porcentaje de averiguaciones previas consignadas respecto de las despachadas, en 2018.  Durante el primer trimestre del 2018, se consignaron 16 expedientes de averiguaciones previas en materia de delincuencia organizada; lo que representó el 8.3% de los 192 expedientes despachados.  Porcentaje de carpetas de investigación con auto de apertura a juicio oral, respecto del total de carpetas de investigación con investigación complementaria concluida.  Durante el primer trimestre del 2018 se realizaron 20 carpetas de investigación con autos de apertura a juicio oral lo que representó el 62.5% de las 32 carpetas de investigación con investigación complementaria concluida.
</t>
    </r>
    <r>
      <rPr>
        <b/>
        <sz val="10"/>
        <rFont val="Soberana Sans"/>
        <family val="2"/>
      </rPr>
      <t>UR:</t>
    </r>
    <r>
      <rPr>
        <sz val="10"/>
        <rFont val="Soberana Sans"/>
        <family val="2"/>
      </rPr>
      <t xml:space="preserve"> 414
Porcentaje de Averiguaciones previas consignadas respecto de las despachadas, de la UEITMPO en 2018.  Se consignó 1 expediente de averiguaciones previas en materia de delitos de Trata y Tráfico de Personas, lo que representó el 2.0% de los 49 expedientes despachados, 2 puntos porcentuales por encima de la meta programada al periodo.  Porcentaje de Carpetas de Investigación con Auto de Apertura a Juicio Oral, respecto del Total de Carpetas de Investigación con investigación complementaria concluida de la UEITMPO, en 2018.  Al término del primer trimestre de 2018, se realizó 1 carpeta de investigación con auto de apertura a juicio oral, lo que representó el 50% respecto de las 2 carpetas de investigación con investigación complementaria concluida.</t>
    </r>
  </si>
  <si>
    <t>4.09</t>
  </si>
  <si>
    <t>21.1</t>
  </si>
  <si>
    <t>UR: 414</t>
  </si>
  <si>
    <t>21.03</t>
  </si>
  <si>
    <t>31.6</t>
  </si>
  <si>
    <t>UR: 400</t>
  </si>
  <si>
    <t>83.30</t>
  </si>
  <si>
    <t>414</t>
  </si>
  <si>
    <t>Porcentaje de Carpetas de Investigación con Auto de Apertura a Juicio Oral, respecto del Total de Carpetas de Investigación con investigación complementaria concluida de la UEITMPO, en 2018.</t>
  </si>
  <si>
    <t>Porcentaje de Averiguaciones Previas Consignadas respecto de las Despachadas de la UEITMPO, en 2018.</t>
  </si>
  <si>
    <t>62.50</t>
  </si>
  <si>
    <t>77.80</t>
  </si>
  <si>
    <t>83.70</t>
  </si>
  <si>
    <t>Porcentaje de carpetas de investigación con auto de apertura a juicio oral, respecto del total de carpetas de investigación con investigación complementaria concluida.</t>
  </si>
  <si>
    <t>8.30</t>
  </si>
  <si>
    <t>15.80</t>
  </si>
  <si>
    <t>16.60</t>
  </si>
  <si>
    <t>Porcentaje de averiguaciones previas consignadas respecto a las despachadas en 2018</t>
  </si>
  <si>
    <t xml:space="preserve"> 400- Subprocuraduría Especializada en Investigación de Delincuencia Organizada  414- Unidad Especializada en Investigación de Tráfico de Menores, Personas y Órganos </t>
  </si>
  <si>
    <t xml:space="preserve"> En la Subprocuraduría Especializada en Investigación de Delincuencia Organizada, es premisa la atención de los delitos cometidos en materia de delincuencia organizada, mediante la adecuada integración de averiguaciones previas y carpetas de investigación,  conduciendo la investigación a través de la policía y  servicios periciales, aplicando protocolos, manuales, criterios ministeriales y salvaguardando en todo momento la vida, la integridad física y emocional de las víctimas (niñas, niños, mujeres y hombres), impartiendo justicia con perspectiva de género en las diversas  diligencias ministeriales.  Investigar y perseguir los delitos en materia de trata de personas, pornografía infantil, con base en la aplicación de métodos científicos y el respeto a los derechos humanos, para lograr una procuración de justicia efectiva. </t>
  </si>
  <si>
    <t>356</t>
  </si>
  <si>
    <t>182</t>
  </si>
  <si>
    <t>(Unidad Especializada en Investigación de Tráfico de Menores, Personas y Órganos)</t>
  </si>
  <si>
    <t>(Subprocuraduría Especializada en Investigación de Delincuencia Organizada)</t>
  </si>
  <si>
    <t>52.6</t>
  </si>
  <si>
    <t>Investigar y perseguir los delitos relativos a la Delincuencia Organizada</t>
  </si>
  <si>
    <r>
      <t>Acciones de mejora para el siguiente periodo
UR:</t>
    </r>
    <r>
      <rPr>
        <sz val="10"/>
        <rFont val="Soberana Sans"/>
        <family val="2"/>
      </rPr>
      <t xml:space="preserve"> 600
No se presentaron acciones de mejora en este periodo.
</t>
    </r>
    <r>
      <rPr>
        <b/>
        <sz val="10"/>
        <rFont val="Soberana Sans"/>
        <family val="2"/>
      </rPr>
      <t>UR:</t>
    </r>
    <r>
      <rPr>
        <sz val="10"/>
        <rFont val="Soberana Sans"/>
        <family val="2"/>
      </rPr>
      <t xml:space="preserve"> 601
Fortalecer continuamente la cooperación interinstitucional, en especial con el sector salud para la recepción de víctimas en estado de emergencia.  Reforzar mecanismos de cooperación con instituciones, empresas y organizaciones públicas y privadas, con el objeto de promover apoyos en materia de capacitación, educación, cultura, actividades formativas y recreativas en beneficio de las usuarias.   El tener acercamiento con las víctimas de estos delitos ofrece la oportunidad de obtener información para construir perfiles, rutas de actuación, modelos de abordaje, así como dar asistencia y seguimiento a corto y mediano plazo a aquellas mujeres que pasan a un Albergue de puertas abiertas o a una Casa de Medio Camino o egresan definitivamente del apoyo institucional.</t>
    </r>
  </si>
  <si>
    <r>
      <t>Justificación de diferencia de avances con respecto a las metas programadas
UR:</t>
    </r>
    <r>
      <rPr>
        <sz val="10"/>
        <rFont val="Soberana Sans"/>
        <family val="2"/>
      </rPr>
      <t xml:space="preserve"> 600
Porcentaje de acciones de capacitación en antropología social dirigidas a las y los servidores públicos de la PGR con perspectiva de género realizadas en 2018.  Los avances se tienen programados para el segundo trimestre del año.  Porcentaje de acciones de capacitación en Derechos de los Pueblos Indígenas y violencia de género dirigidas a población indígena realizadas en 2018.  Los avances se tienen programados para el segundo trimestre del año.  Porcentaje de acciones de difusión en pro de los Derechos de los Pueblos Indígenas y violencia de género dirigidas a población indígena en lengua materna realizadas en 2018.  Los avances se tienen programados para el segundo trimestre del año.  Porcentaje de servidoras y servidores  públicos de PGR de  mandos medios y superiores capacitados en Antropología Social con Perspectiva de Género en 2018.  Los cursos comienzan en el segundo trimestre del año.
</t>
    </r>
    <r>
      <rPr>
        <b/>
        <sz val="10"/>
        <rFont val="Soberana Sans"/>
        <family val="2"/>
      </rPr>
      <t>UR:</t>
    </r>
    <r>
      <rPr>
        <sz val="10"/>
        <rFont val="Soberana Sans"/>
        <family val="2"/>
      </rPr>
      <t xml:space="preserve"> 601
Porcentaje de actividades de capacitación y prevención que se realizaron o a las que se asistieron.  La variación obedeció a la capacitación a diferentes delegaciones de la PGR, actividades a las que asistió el personal de la FEVIMTRA y las actividades de prevención solicitadas por la UNAM.  Porcentaje de reuniones atendidas para construir mecanismos y proyectos de apoyo para la promoción de los derechos humanos, la prevención de los delitos de violencia contra las mujeres y trata de personas.  La variación se debió a las acciones convocadas por el Sistema Nacional de Protección Integral de Niñas, Niños y Adolescentes, quienes convocaron a diferentes reuniones de trabajo.  Porcentaje de materiales impresos de divulgación distribuidos.  El comportamiento obedeció, a que se incluyeron tres materiales más, uno para promover la Navegación segura en internet, la Cartilla de Alerta AMBER México y la Cartilla de Denuncia.  Porcentaje de personas atendidas en el Refugio Especializado.  La variación obedeció a que las solicitudes para ingresar víctimas al Refugio de los AMPF y de las Procuradurías Generales de Justicia de los Estados han disminuido.  Porcentaje de servicios brindados en el Refugio Especializado.  La variación obedeció a que se incrementó el número de ingresos al Refugio Especializado.  Porcentaje de servicios brindados en apoyo emergente.  La variación obedeció al aumento en la demanda en los servicios a las necesidades de las víctimas que se atienden de manera emergente.  Porcentaje de víctimas atendidas en apoyo emergente.  La variación obedeció a que las solicitudes para la atención a víctimas de los AMPF y de las Procuradurías Generales de Justicia de los Estados han disminuido.  Porcentaje de servicios otorgados por la FEVIMTRA a mujeres, niñas, niños y adolescentes víctimas de violencia de género extrema y trata de personas.  La variación obedeció a que se incrementaron los servicios proporcionados a las víctimas debido a la atención de sus demandas.</t>
    </r>
  </si>
  <si>
    <r>
      <t>Acciones realizadas en el periodo
UR:</t>
    </r>
    <r>
      <rPr>
        <sz val="10"/>
        <rFont val="Soberana Sans"/>
        <family val="2"/>
      </rPr>
      <t xml:space="preserve"> 600
Porcentaje de acciones de capacitación en antropología social dirigidas a las y los servidores públicos de la PGR con perspectiva de género realizadas en 2018.  En el primer trimestre de 2018, no se llevó a cabo curso de capacitación relativo a esta acción.  Porcentaje de acciones de capacitación en Derechos de los Pueblos Indígenas y violencia de género dirigidas a población indígena realizadas en 2018.  En el primer trimestre de 2018, no se llevó a cabo curso de capacitación relativo a esta acción.  Porcentaje de acciones de difusión en pro de los Derechos de los Pueblos Indígenas y violencia de género dirigidas a población indígena en lengua materna realizadas en  2018.  En el primer trimestre de 2018, se realizaron tres grabaciones radiofónicas, las grabaciones en estas lenguas, no se consideran aún acciones de difusión.  Porcentaje de servidoras y servidores  públicos de PGR de  mandos medios y superiores capacitados en Antropología Social con Perspectiva de Género en 2018.  En el primer trimestre de 2018, no se llevó a cabo curso de capacitación relativo a esta acción.
</t>
    </r>
    <r>
      <rPr>
        <b/>
        <sz val="10"/>
        <rFont val="Soberana Sans"/>
        <family val="2"/>
      </rPr>
      <t>UR:</t>
    </r>
    <r>
      <rPr>
        <sz val="10"/>
        <rFont val="Soberana Sans"/>
        <family val="2"/>
      </rPr>
      <t xml:space="preserve"> 601
Porcentaje de actividades de capacitación y prevención que se realizaron o a las que se asistieron.  En el primer trimestre de 2018 se realizaron 27 actividades lo que representó un avance del 23.5% con relación a las 115 actividades programadas.  Porcentaje de reuniones atendidas para construir mecanismos y proyectos de apoyo para la promoción de los derechos humanos, la prevención de los delitos de violencia contra las mujeres y trata de personas.  Al cierre del primer trimestre se realizaron 17 reuniones, lo que representa un avance del 11.3% de las 150 que se tienen programadas.  Porcentaje de materiales impresos de divulgación distribuidos.  Durante el primer trimestre de 2018 se distribuyeron 5 materiales de divulgación, que representa el 31.3% de la meta anual.  Porcentaje de personas atendidas en el Refugio Especializado.  Al primer trimestre se proporcionó a 14 víctimas, atención integral, lo que representa el 15.6% respecto de las 90 víctimas programadas.  Porcentaje de servicios brindados en el Refugio Especializado.  Durante el primer trimestre, se proporcionaron 10,023 servicios a las víctimas del Refugio Especializado, lo que representa un 32.7% de la meta programada, respecto a los 30,696 servicios programados.  Porcentaje de servicios brindados en apoyo emergente.  Al cierre del primer trimestre de 2018 se proporcionaron 1,705 servicios, mismos que representan el 28.9% de los 5,890 servicios estimados a realizar.  Porcentaje de víctimas atendidas en apoyo emergente.  Al primer trimestre, se brindó atención emergente, a 144 víctimas, lo que representó el 22.7% respecto a los 634 programadas a atender.  Porcentaje de servicios otorgados por la FEVIMTRA a mujeres, niñas, niños y adolescentes víctimas de violencia de género extrema y trata de personas.  Al primer trimestre se otorgaron 11,728 servicios, lo que representó el 32.1% respecto de los 36,586 programados a realizar.</t>
    </r>
  </si>
  <si>
    <t>3.62</t>
  </si>
  <si>
    <t>3.46</t>
  </si>
  <si>
    <t>1.89</t>
  </si>
  <si>
    <t>3.64</t>
  </si>
  <si>
    <t>0.41</t>
  </si>
  <si>
    <t>32.10</t>
  </si>
  <si>
    <t>Porcentaje de servicios otorgados por la FEVIMTRA a mujeres, niñas, niños y adolescentes  víctimas de violencia de género extrema y trata de personas, en 2018.</t>
  </si>
  <si>
    <t>25.10</t>
  </si>
  <si>
    <t>Porcentaje de víctimas atendidas en Apoyo Emergente en 2018</t>
  </si>
  <si>
    <t>28.90</t>
  </si>
  <si>
    <t>22.40</t>
  </si>
  <si>
    <t>Porcentaje de Servicios Brindados en Apoyo Emergente en 2018.</t>
  </si>
  <si>
    <t>32.70</t>
  </si>
  <si>
    <t>17.40</t>
  </si>
  <si>
    <t>Porcentaje de Servicios Brindados en el Refugio Especializado en 2018</t>
  </si>
  <si>
    <t>15.60</t>
  </si>
  <si>
    <t>24.40</t>
  </si>
  <si>
    <t>Porcentaje de personas atendidas en el Refugio Especializado en 2018.</t>
  </si>
  <si>
    <t>Porcentaje de materiales impresos de divulgación distribuidos en 2018</t>
  </si>
  <si>
    <t>Porcentaje de reuniones atendidas para construir mecanismos y proyectos de apoyo para la promoción de los derechos humanos, la prevención de los delitos de violencia contra las mujeres y trata de personas en 2018.</t>
  </si>
  <si>
    <t>23.50</t>
  </si>
  <si>
    <t>Porcentaje de actividades de capacitación y prevención realizadas o a las que el personal de la Fiscalía Especial asistió en 2018</t>
  </si>
  <si>
    <t>Porcentaje de servidoras y servidores públicos de PGR de mandos medios y superiores capacitados en Antropología Social con Perspectiva de Género en 2018.</t>
  </si>
  <si>
    <t xml:space="preserve">Porcentaje de acciones de difusión en pro de los Derechos de los Pueblos Indígenas y violencia de género dirigidas a población indígena en lengua materna realizadas en 2018. </t>
  </si>
  <si>
    <t xml:space="preserve">Porcentaje de acciones de capacitación en Derechos de los Pueblos Indígenas y violencia de género dirigidas a población indígena realizadas en 2018. </t>
  </si>
  <si>
    <t>Porcentaje de acciones de capacitación en antropología social dirigidas a las y los servidores públicos de la PGR con perspectiva de género realizadas en 2018.</t>
  </si>
  <si>
    <t xml:space="preserve"> 600- Subprocuraduría de Derechos Humanos, Prevención del Delito y Servicios a la Comunidad  601- Fiscalía Especial para los Delitos de Violencia contra las Mujeres y Trata de Personas </t>
  </si>
  <si>
    <t xml:space="preserve"> La Procuraduría General de la República está consciente que las personas indígenas constituyen uno de los sectores de la sociedad mexicana que requiere mayor atención para su desarrollo económico, político, social y cultural. Asimismo, son preocupantes las barreras del aislamiento que sufren las personas indígenas y los obstáculos que enfrentan para que les sea aplicada la ley de forma correcta, el primero sin duda alguna es la insuficiencia de intérpretes en las 364 variantes lingüísticas que existen; otro problema, es la lejanía de las comunidades indígenas respecto a la ubicación de las instituciones de procuración de justicia lo que genera que la población indígena no denuncie. Otro gran problema, es la poca accesibilidad de información en lengua indígena, lo que origina que esta población no esté asesorada correctamente.  Cabe hacer mención, que la falta de especialización de las y los servidores públicos en materia indígena o la poca sensibilización que tienen para tratar a las personas indígenas, es un impedimento para que puedan acceder a la justicia de manera plena.  Por ello, es necesario construir en el país una cultura de respeto, tanto a sus derechos individuales como a los que adquieren como miembros de una comunidad. Tener una justicia pluricultural y con perspectiva de género es el principal reto de México; por tal motivo este año 2018  la  Subprocuraduría de Derechos Humanos, Prevención del Delito y Servicios a la Comunidad, a través de la Unidad Especializada para la Atención de Asuntos Indígenas llevará acabo diversas acciones para  fortalecer el acceso a la procuración de justicia de las comunidades indígenas con perspectiva de género e interculturalidad y de esta forma prevenir  violaciones a Derechos Humanos.  Las personas víctimas de la violencia de género y de los delitos en materia de trata de personas, son seres humanos en situación de vulnerabilidad que demandan atención,  protección y seguridad, por lo que el Estado Mexicano deberá asumir esta problemática proporcionando servicios integrales de calidad, particularmente a mujeres, adolescentes, niñas y niños. Por la propia naturaleza de la comisión de estos ilícitos, se requiere garantizar en todo momento su integridad, dignidad e identidad en forma oportuna a través de servicios de protección, médicos, psicológicos, jurídicos y apoyo en trámites migratorios, entre otros, que les permita desarrollar potencialidades y autonomía como personas dignas y libres. La atención integral que se proporciona a las mujeres, adolescentes, niñas y niños tiene como propósito coadyuvar a resolver la problemática que representa al Estado Mexicano el incremento del fenómeno delictivo tanto de la violencia de género como de la trata de personas. </t>
  </si>
  <si>
    <t>1045</t>
  </si>
  <si>
    <t>1312</t>
  </si>
  <si>
    <t>3620</t>
  </si>
  <si>
    <t>4620</t>
  </si>
  <si>
    <t>(Subprocuraduría de Derechos Humanos, Prevención del Delito y Servicios a la Comunidad)</t>
  </si>
  <si>
    <t>Promoción del respeto a los derechos humanos y atención a víctimas del delito</t>
  </si>
  <si>
    <t>E009</t>
  </si>
  <si>
    <r>
      <t>Acciones de mejora para el siguiente periodo
UR:</t>
    </r>
    <r>
      <rPr>
        <sz val="10"/>
        <rFont val="Soberana Sans"/>
        <family val="2"/>
      </rPr>
      <t xml:space="preserve"> SKC
No se presentaron acciones de mejora en este periodo.</t>
    </r>
  </si>
  <si>
    <r>
      <t>Justificación de diferencia de avances con respecto a las metas programadas
UR:</t>
    </r>
    <r>
      <rPr>
        <sz val="10"/>
        <rFont val="Soberana Sans"/>
        <family val="2"/>
      </rPr>
      <t xml:space="preserve"> SKC
Porcentaje de investigaciones desarrolladas que contemplan la igualdad de género en materia de Ciencias Penales con respecto al total de investigaciones desarrolladas en 2018.  El indicador no presenta variación debido a que es de periodicidad anual.</t>
    </r>
  </si>
  <si>
    <r>
      <t>Acciones realizadas en el periodo
UR:</t>
    </r>
    <r>
      <rPr>
        <sz val="10"/>
        <rFont val="Soberana Sans"/>
        <family val="2"/>
      </rPr>
      <t xml:space="preserve"> SKC
Porcentaje de investigaciones desarrolladas que contemplan la igualdad de género en materia de Ciencias Penales con respecto al total de investigaciones desarrolladas en 2018.  El indicador es de periodicidad anual, sin embargo, al primer trimestre de 2018 se realizaron actividades referentes a la investigación con título provisional denominada: Modalidades de la violencia contra mujeres: Vientre de alquiler. Violencias invisibles y dignidad.</t>
    </r>
  </si>
  <si>
    <t>0.09</t>
  </si>
  <si>
    <t>0.33</t>
  </si>
  <si>
    <t>UR: SKC</t>
  </si>
  <si>
    <t>SKC</t>
  </si>
  <si>
    <t>Porcentaje de investigaciones desarrolladas que contemplan la igualdad de género en materia de Ciencias Penales con respecto al total de investigaciones desarrolladas en 2018.</t>
  </si>
  <si>
    <t xml:space="preserve"> SKC- Instituto Nacional de Ciencias Penales </t>
  </si>
  <si>
    <t xml:space="preserve"> La carencia de información que entrelace las Ciencias Penales con temas de igualdad de género para las personas involucradas en la Procuración de Justicia, influye en lograr una procuración de justicia eficaz y eficiente desde una perspectiva de género que ayude a consolidar el respeto a los derechos humanos. </t>
  </si>
  <si>
    <t>(Instituto Nacional de Ciencias Penales)</t>
  </si>
  <si>
    <t>Investigación académica en el marco de las ciencias penales</t>
  </si>
  <si>
    <r>
      <t>Acciones de mejora para el siguiente periodo
UR:</t>
    </r>
    <r>
      <rPr>
        <sz val="10"/>
        <rFont val="Soberana Sans"/>
        <family val="2"/>
      </rPr>
      <t xml:space="preserve"> 700
Se cuenta con el Protocolo para la Atención de Violencia Política contra las Mujeres, mismo que es referente para la difusión y capacitación, debido a que considera los instrumentos jurídicos que existen tanto a nivel nacional e internacional. Asimismo, brinda un marco teórico que ofrece un panorama más amplio de la problemática con el enfoque de género, finalmente da a conocer qué instancias y qué autoridades, así como con qué competencias están encargadas de brindar orientación y apoyo a posibles víctimas de violencia política de género.</t>
    </r>
  </si>
  <si>
    <r>
      <t>Justificación de diferencia de avances con respecto a las metas programadas
UR:</t>
    </r>
    <r>
      <rPr>
        <sz val="10"/>
        <rFont val="Soberana Sans"/>
        <family val="2"/>
      </rPr>
      <t xml:space="preserve"> 700
Porcentaje de avance del proyecto Curso de capacitación alcanzado en 2018.  La programación está considerada ser cubierta en el segundo trimestre del 2018  Porcentaje de materiales de capacitación recibidos en tiempo y forma en el 2018.  Los avances se tienen programados para el segundo trimestre del año.  Porcentaje de avance del proyecto Llamado a la Acción para el fortalecimiento de capacidades y fomento a la cultura de denuncia de la Violencia Política contra las Mujeres por razón de género alcanzado en el 2018.  Los avances se tienen programados a partir del segundo trimestre del 2018  Porcentaje de avance del proyecto Encuentro de Candidatas electas a puestos de elección popular.  Los avances se tienen programados a partir del tercer trimestre del 2018.</t>
    </r>
  </si>
  <si>
    <r>
      <t>Acciones realizadas en el periodo
UR:</t>
    </r>
    <r>
      <rPr>
        <sz val="10"/>
        <rFont val="Soberana Sans"/>
        <family val="2"/>
      </rPr>
      <t xml:space="preserve"> 700
Porcentaje de avance del proyecto Curso de capacitación alcanzado en 2018.  No se presentaron avances en el proyecto. Sin embargo, actualmente se encuentra en proceso el diseño de un manual dirigido a la ciudadanía y de un curso online para candidatas.  Porcentaje de materiales de capacitación recibidos en tiempo y forma en el 2018.  En este trimestre no se recibieron materiales de capacitación, debido a que están programados a recibirse a partir del segundo trimestre del 2018.  Porcentaje de avance del proyecto Llamado a la Acción para el fortalecimiento de capacidades y fomento a la cultura de denuncia de la Violencia Política contra las Mujeres por razón de género alcanzado en el 2018.  No se llevaron a cabo avances en el proyecto.  Porcentaje de avance del proyecto Encuentro de Candidatas electas a puestos de elección popular.  No se llevaron a cabo avances en el proyecto.</t>
    </r>
  </si>
  <si>
    <t>4.73</t>
  </si>
  <si>
    <t>Porcentaje de avance del proyecto Encuentro de Candidatas electas a puestos de elección popular alcanzado en el 2018</t>
  </si>
  <si>
    <t xml:space="preserve">Porcentaje de avance del proyecto Llamado a la Acción para el fortalecimiento de capacidades y fomento a la cultura de denuncia de la Violencia Política contra las Mujeres por razón de género alcanzado en el 2018  </t>
  </si>
  <si>
    <t>Porcentaje de materiales de capacitación recibidos en tiempo y forma en el 2018</t>
  </si>
  <si>
    <t>Porcentaje de avance del proyecto Curso de capacitación alcanzado en 2018</t>
  </si>
  <si>
    <t xml:space="preserve"> 700- Fiscalía Especializada para la Atención de Delitos Electorales </t>
  </si>
  <si>
    <t xml:space="preserve"> En el ámbito de la procuración de justicia existen diversos obstáculos para el adecuado ejercicio de los derechos político-electorales de las mujeres como lo son la falta de  difusión y la falta de legislación en la materia. </t>
  </si>
  <si>
    <t>(Fiscalía Especializada para la Atención de Delitos Electorales)</t>
  </si>
  <si>
    <t>4.7</t>
  </si>
  <si>
    <t>Investigar, perseguir y prevenir delitos del orden electoral</t>
  </si>
  <si>
    <t>E011</t>
  </si>
  <si>
    <r>
      <t>Acciones de mejora para el siguiente periodo
UR:</t>
    </r>
    <r>
      <rPr>
        <sz val="10"/>
        <rFont val="Soberana Sans"/>
        <family val="2"/>
      </rPr>
      <t xml:space="preserve"> SKC
No se presentaron acciones de mejora en este periodo.
</t>
    </r>
    <r>
      <rPr>
        <b/>
        <sz val="10"/>
        <rFont val="Soberana Sans"/>
        <family val="2"/>
      </rPr>
      <t>UR:</t>
    </r>
    <r>
      <rPr>
        <sz val="10"/>
        <rFont val="Soberana Sans"/>
        <family val="2"/>
      </rPr>
      <t xml:space="preserve"> B00
No se presentaron acciones de mejora en este periodo.
</t>
    </r>
    <r>
      <rPr>
        <b/>
        <sz val="10"/>
        <rFont val="Soberana Sans"/>
        <family val="2"/>
      </rPr>
      <t>UR:</t>
    </r>
    <r>
      <rPr>
        <sz val="10"/>
        <rFont val="Soberana Sans"/>
        <family val="2"/>
      </rPr>
      <t xml:space="preserve"> 133
No se presentaron acciones de mejora en este periodo.</t>
    </r>
  </si>
  <si>
    <r>
      <t>Justificación de diferencia de avances con respecto a las metas programadas
UR:</t>
    </r>
    <r>
      <rPr>
        <sz val="10"/>
        <rFont val="Soberana Sans"/>
        <family val="2"/>
      </rPr>
      <t xml:space="preserve"> SKC
Porcentaje de cursos impartidos en materia de Igualdad entre Mujeres y Hombres, Erradicación de la Violencia de Género y cualquier forma de discriminación de género por el INACIPE.  La variación obedeció a que estos cursos se realizan en respuesta a las necesidades de diversas Procuradurías y Tribunales, instituciones de la Administración Pública Federal o instituciones privadas, por lo que se tenía programado un número menor de cursos a impartir.      Porcentaje de servidoras públicas del INACIPE capacitadas respecto a los servidores públicos del INACIPE capacitados en 2018.  El indicador no presenta variación debido a que es de periodicidad anual.
</t>
    </r>
    <r>
      <rPr>
        <b/>
        <sz val="10"/>
        <rFont val="Soberana Sans"/>
        <family val="2"/>
      </rPr>
      <t>UR:</t>
    </r>
    <r>
      <rPr>
        <sz val="10"/>
        <rFont val="Soberana Sans"/>
        <family val="2"/>
      </rPr>
      <t xml:space="preserve"> B00
Porcentaje de cursos con temas básicos de género y violencia contra las mujeres, impartidos por el Instituto de Formación Ministerial, Policial y Pericial.  El indicador no presenta variación debido a que es de periodicidad anual.
</t>
    </r>
    <r>
      <rPr>
        <b/>
        <sz val="10"/>
        <rFont val="Soberana Sans"/>
        <family val="2"/>
      </rPr>
      <t>UR:</t>
    </r>
    <r>
      <rPr>
        <sz val="10"/>
        <rFont val="Soberana Sans"/>
        <family val="2"/>
      </rPr>
      <t xml:space="preserve"> 133
Porcentaje de personas de la PGR que participaron en actividades de capacitación en temas de sensibilización de género, respecto del total de personas programadas a capacitarse en la misma materia en la PGR durante 2018.  La variación obedeció a que durante el trimestre que se reporta no fue posible contratar al proveedor que apoyará en la implementación de las 8 actividades en materia de género.    Porcentaje de servidoras públicas de la PGR capacitadas, respecto del total del personal capacitado en la PGR en 2018 conforme a la agenda de Profesionalización de la DGFP.  La variación en el indicador se debió, principalmente, a que el resultado alcanzado se logró con recursos limitados. No obstante lo anterior la Dirección General de Formación Profesional recurriendo a los medios con los que cuenta tales como personal interno que imparte actividades académicas, plataforma en línea y esquemas de colaboración con instancias nacionales e internacionales, logró la participación de un total de 1,034 servidores públicos, 572 mujeres y 462 hombres, no obstante la participación de las mujeres fue mayor en 110 personas.</t>
    </r>
  </si>
  <si>
    <r>
      <t>Acciones realizadas en el periodo
UR:</t>
    </r>
    <r>
      <rPr>
        <sz val="10"/>
        <rFont val="Soberana Sans"/>
        <family val="2"/>
      </rPr>
      <t xml:space="preserve"> SKC
Porcentaje de cursos impartidos en materia de Igualdad entre Mujeres y Hombres, Erradicación de la Violencia de Género y cualquier forma de discriminación de género por el INACIPE.  Al cierre del primer trimestre de 2018, se realizó un curso con el tema ?Atención de calidad con Perspectiva de Género en las Agencias del Ministerio Público, dirigido al personal adscrito a la Secretaría de Gobierno del Estado de Tlaxcala, con un aforo de 13 participantes de los cuales 8 fueron mujeres y 5 hombres. El curso representa un 2.3% del total de cursos programados a impartir en el periodo.  Porcentaje de servidoras públicas del INACIPE capacitadas respecto a los servidores públicos del INACIPE capacitados en 2018.  Se informa que al cierre del primer trimestre de 2018 el Programa Anual de Capacitación se encuentra en proceso de elaboración, por lo que no se realizaron cursos a este periodo.
</t>
    </r>
    <r>
      <rPr>
        <b/>
        <sz val="10"/>
        <rFont val="Soberana Sans"/>
        <family val="2"/>
      </rPr>
      <t>UR:</t>
    </r>
    <r>
      <rPr>
        <sz val="10"/>
        <rFont val="Soberana Sans"/>
        <family val="2"/>
      </rPr>
      <t xml:space="preserve"> B00
Porcentaje de cursos con temas básicos de género y violencia contra las mujeres, impartidos por el Instituto de Formación Ministerial, Policial y Pericial.  Al primer trimestre de 2018 no se llevaron a cabo cursos con temas básicos de género y violencia contra las mujeres. Sin embargo, se realizaron los trámites de contratación del personal docente y la integración del Programa Académico.
</t>
    </r>
    <r>
      <rPr>
        <b/>
        <sz val="10"/>
        <rFont val="Soberana Sans"/>
        <family val="2"/>
      </rPr>
      <t>UR:</t>
    </r>
    <r>
      <rPr>
        <sz val="10"/>
        <rFont val="Soberana Sans"/>
        <family val="2"/>
      </rPr>
      <t xml:space="preserve"> 133
Porcentaje de personas de la PGR que participaron en actividades de capacitación en temas de sensibilización de género, respecto del total de personas programadas a capacitarse en la misma materia en la PGR durante 2018.  De enero a marzo de 2018, recibieron capacitación 281 servidoras públicas y servidores públicos (191 mujeres y 90 hombres); lo que representó el 16%, y 8.5 puntos porcentuales por debajo de la meta programada de 24.5%.      Porcentaje de servidoras públicas de la PGR capacitadas, respecto del total del personal capacitado en la PGR en 2018 conforme a la agenda de Profesionalización de la DGFP.  Al cierre del primer trimestre de 2018, se logró la participación de 572 mujeres, lo que representó el 7.5% del total de personal capacitado en la PGR conforme a la agenda de profesionalización 2018, el cual asciende a 7,593 personas, 12.1 puntos porcentuales por debajo de la meta programada al periodo de 19.6%.</t>
    </r>
  </si>
  <si>
    <t>UR: 133</t>
  </si>
  <si>
    <t>0.02</t>
  </si>
  <si>
    <t>0.1</t>
  </si>
  <si>
    <t>0.04</t>
  </si>
  <si>
    <t>19.60</t>
  </si>
  <si>
    <t>133</t>
  </si>
  <si>
    <t>Porcentaje de servidoras públicas de la PGR capacitadas, respecto del total del personal capacitado en la PGR en 2018 conforme a la agenda de Profesionalización de la DGFP</t>
  </si>
  <si>
    <t>24.50</t>
  </si>
  <si>
    <t xml:space="preserve">Porcentaje de personas de la PGR que participaron en actividades de capacitación en temas de sensibilización de género, respecto del total de personas programadas a capacitarse en la misma materia en la PGR durante 2018. </t>
  </si>
  <si>
    <t>Porcentaje de servidoras públicas del INACIPE capacitadas respecto a los servidores públicos del INACIPE capacitados en 2018.</t>
  </si>
  <si>
    <t>2.30</t>
  </si>
  <si>
    <t>Porcentaje de cursos impartidos en materia de igualdad entre Mujeres y Hombres, Erradicación de la Violencia de Género y cualquier forma de discriminación de género, por el INACIPE en 2018.</t>
  </si>
  <si>
    <t>Porcentaje de cursos con tema basicos de género y violencia contra las mujeres, impartidos por el instituto de formación Ministerial, Policial y pericial.</t>
  </si>
  <si>
    <t xml:space="preserve"> B00- Instituto de Formación Ministerial, Policial y Pericial  SKC- Instituto Nacional de Ciencias Penales  133- Dirección General de Formación Profesional </t>
  </si>
  <si>
    <t xml:space="preserve"> El personal sustantivo y administrativo de la Institución, tanto hombres como mujeres no están sensibilizados en temas básicos de género y violencia contra las mujeres.  La falta de capacitación a Agentes del Ministerio Público, Peritos Profesionales, Policías Federal Ministeriales en temas referentes a la Igualdad entre Mujeres y Hombres, Erradicación de la Violencia de Género y cualquier forma de discriminación de género, influye en la formación y especialización de los alumnos que participan en los cursos en el ámbito de las Ciencias Penales.   La falta de conocimiento en materia de igualdad de género, pudiera ser un factor  que repercuta en casos de desigualdad y discriminación en el ámbito de competencias del  Ministerio Público de la Federación. </t>
  </si>
  <si>
    <t>467</t>
  </si>
  <si>
    <t>580</t>
  </si>
  <si>
    <t>1168</t>
  </si>
  <si>
    <t>934</t>
  </si>
  <si>
    <t>(Dirección General de Formación Profesional)</t>
  </si>
  <si>
    <t>(Instituto de Formación Ministerial, Policial y Pericial)</t>
  </si>
  <si>
    <t>0.4</t>
  </si>
  <si>
    <t>Promoción del Desarrollo Humano y Planeación Institucional</t>
  </si>
  <si>
    <t>E013</t>
  </si>
  <si>
    <r>
      <t>Acciones de mejora para el siguiente periodo
UR:</t>
    </r>
    <r>
      <rPr>
        <sz val="10"/>
        <rFont val="Soberana Sans"/>
        <family val="2"/>
      </rPr>
      <t xml:space="preserve"> 811
Respecto a la Unidad de Igualdad de Género, no se presentaron acciones de mejora en este periodo.  En relación a la Dirección General de Recursos Humanos y Organización, a fin de lograr los objetivos y metas establecidas, se realizará un programa de orientación, entre las madres y/o padres de las y los menores, a fin de que realicen sus trámites de pago de manera oportuna y reuniendo todos y cada uno de los requisitos que establece el Acuerdo A/054/02.</t>
    </r>
  </si>
  <si>
    <r>
      <t>Justificación de diferencia de avances con respecto a las metas programadas
UR:</t>
    </r>
    <r>
      <rPr>
        <sz val="10"/>
        <rFont val="Soberana Sans"/>
        <family val="2"/>
      </rPr>
      <t xml:space="preserve"> 811
Porcentaje de acciones de difusión en materia de igualdad, no discriminación y violencia de género realizadas en la Procuraduría General de la República en 2018, coordinadas o llevadas a cabo por la Unidad de Igualdad de Género de la PGR.  La variación se debió a que se decidió realizar un par de actividades no contempladas en la programación original, a causa de una mayor demanda en el marco de la conmemoración del 8 marzo.  Porcentaje de acciones de capacitación dirigidas a la incorporación de la perspectiva de género, realizadas en la Procuraduría General de la República en 2018, coordinadas o llevadas a cabo con la colaboración de la Unidad de Igualdad de Género de la PGR.  La variación del indicador se debió a que en el marco del 8 de marzo, la UIG recibió más solitudes de actividades por las Unidades Administrativas de la PGR, que de la conmemoración en años anteriores.  Porcentaje de personal de la PGR que asistió a actividades de capacitación coordinadas o llevadas a cabo por la Unidad de Igualdad de Género, respecto del total de la plantilla de personal de la PGR, desagregado por sexo.  Se cumplió con la meta programada  Porcentaje de avance en el proceso para la auditoría de vigilancia de la certificación en la Norma Mexicana NMX-R-025-SCFI-2015 en Igualdad Laboral y No Discriminación, de la PGR, en 2018.  Se cumplió con la meta programada.  Porcentaje de pago de inscripciones y colegiaturas a las y los hijos de servidores públicos que hayan desempeñado funciones o tareas de combate a la delincuencia y que hayan fallecido en el desempeño de esas funciones.  La variación obedeció, principalmente, a que se pagó un número mayor de facturas estimadas para el primer trimestre de 2018 debido al pago de facturas atrasadas.</t>
    </r>
  </si>
  <si>
    <r>
      <t>Acciones realizadas en el periodo
UR:</t>
    </r>
    <r>
      <rPr>
        <sz val="10"/>
        <rFont val="Soberana Sans"/>
        <family val="2"/>
      </rPr>
      <t xml:space="preserve"> 811
Porcentaje de acciones de difusión en materia de igualdad, no discriminación y violencia de género realizadas en 2018, coordinadas o llevadas a cabo por la UIG de la PGR.  A marzo de 2018, se cumplió el 16.4% de la meta anual, con la realización de 22 actividades de difusión de 134, es decir, se rebasó en 1.5 puntos porcentuales la meta de 14.9%.  Porcentaje de acciones de capacitación dirigidas a la incorporación de la perspectiva de género, realizadas en 2018, coordinadas o llevadas a cabo con la colaboración de la UIG de la PGR.  A marzo de 2018, se realizaron 13 acciones de capacitación de las 70 programadas, lo que representa el 18.6%, se rebasó en 7.2 puntos porcentuales la meta de 11.4%.  Porcentaje de personal de la PGR que asistió a actividades de capacitación coordinadas o llevadas a cabo por la UIG, respecto del total de la plantilla de personal de la PGR, desagregado por sexo.  El total de servidoras y servidores públicos que se reporta fue de 413 personas (307 mujeres y 106 hombres), 1.8%, por lo que se cumplió con la meta programada para el trimestre.  Porcentaje de avance en el proceso para la auditoría de vigilancia de la certificación en la Norma Mexicana NMX-R-025-SCFI-2015 en Igualdad Laboral y No Discriminación, de la PGR, en 2018.  A marzo de 2018, se alcanzó el 10% programado de avance en el período sobre la Norma Mexicana NMX-R-025-SCFI-2015 en Igualdad Laboral y No Discriminación, por lo que se cumplió con la meta programada.  Porcentaje de pago de inscripciones y colegiaturas a hijas(os) de servidores públicos que hayan desempeñado funciones o tareas de combate a la delincuencia y que hayan fallecido en el desempeño de esas funciones.  Durante el primer trimestre de 2018, se realizó el pago de 86 facturas de 127 que se recibieron, 67.7%, en ayuda económica extraordinaria a las y los hijos de servidores públicos fallecidos en sus funciones, 2.7 puntos porcentuales superior a la meta programada de 65.0%.</t>
    </r>
  </si>
  <si>
    <t>1.77</t>
  </si>
  <si>
    <t>UR: 811</t>
  </si>
  <si>
    <t>65.00</t>
  </si>
  <si>
    <t>90.10</t>
  </si>
  <si>
    <t>811</t>
  </si>
  <si>
    <t xml:space="preserve">Porcentaje de pago de inscripciones y colegiaturas a las y los hijos de servidores públicos que hayan desempeñado funciones o tareas de combate a la delincuencia y que hayan fallecido en el desempeño de esas funciones.  </t>
  </si>
  <si>
    <t>Porcentaje de personal de la PGR que asistió a actividades de capacitación coordinadas o llevadas a cabo por la Unidad de Igualdad de Género, respecto del total de la plantilla de personal de la PGR, desagregado por sexo.</t>
  </si>
  <si>
    <t>Porcentaje de avance en el proceso para la auditoría de vigilancia de la certificación en la Norma Mexicanas NMX-R-025-SCFI-2015 en Igualdad Lboral y No Discriminación, de la PGR, en 2018.</t>
  </si>
  <si>
    <t>11.40</t>
  </si>
  <si>
    <t>Porcentaje de acciones de capacitación dirigidas a la incorporación de la perspectiva de género, realizadas en la Procuraduría General de la República en 2017, coordinadas o llevadas a cabo con la colaboración de la Unidad de Igualdad de Género de la PGR.</t>
  </si>
  <si>
    <t>16.40</t>
  </si>
  <si>
    <t>14.90</t>
  </si>
  <si>
    <t>Porcentaje de acciones de difusión en materia de igualdad, no discriminación y violencia de género realizadas en la Procuraduría General de la República en 2018, coordinadas o llevadas a cabo por la Unidad de Igualdad de Género de la PGR.</t>
  </si>
  <si>
    <t xml:space="preserve"> 811- Dirección General de Recursos Humanos y Organización </t>
  </si>
  <si>
    <t xml:space="preserve"> El trabajo de la UIG se dirige al interior de la PGR, en 2018 mediante la capacitación y la difusión de información, se pretende contribuir a la sensibilización y el desarrollo de capacidades y competencias de las servidoras y los servidores públicos, para avanzar en el proceso de institucionalización y transversalización de la perspectiva de género en PGR. Asimismo, se busca fomentar el ?proceso de cambio profundo que comience al interior de las instituciones de gobierno. Lo anterior con el objeto de evitar que en las dependencias de la Administración Pública Federal se reproduzcan los roles y estereotipos de género que inciden en la desigualdad, la exclusión y discriminación, mismos que repercuten negativamente en el éxito de las políticas públicas así como, ayudar al proceso de cambio cultural al interior de las políticas públicas?, al que se refiere el PND 2013-2018. Otra de las actividades, está dirigida específicamente a la aprobación de la auditoría de vigilancia del certificado en la Norma Mexicana NMX-R-SCFI-2015 en igualdad laboral y no discriminación, otorgado en 2016 a la PGR. En colaboración con todas las Unidades y las Delegaciones de la PGR, la UIG desarrollará y coordinará lo necesario para que la PGR conserve su certificado, considerando que esta Norma es un mecanismo para fortalecer la incorporación de la perspectiva de género y la igualdad en el ámbito laboral. Los servidores públicos con funciones de policía o apoyo al combate a la delincuencia, desarrollan funciones que ponen en peligro su vida. Ante su deceso, sus familias resienten un grave deterioro en sus ingresos económicos, por lo que es necesario otorgar la ayuda económica extraordinaria para el pago de colegiaturas e inscripciones de las y los hijos de servidores públicos que hayan desempeñado funciones de policía o de apoyo directo a las tareas de combate a la delincuencia y que hayan fallecido en el desempeño de esas funciones. Ayuda que es otorgada a través de la DGRHO. </t>
  </si>
  <si>
    <t>128</t>
  </si>
  <si>
    <t>332</t>
  </si>
  <si>
    <t>26</t>
  </si>
  <si>
    <t>36</t>
  </si>
  <si>
    <t>(Dirección General de Recursos Humanos y Organización)</t>
  </si>
  <si>
    <r>
      <t>Acciones de mejora para el siguiente periodo
UR:</t>
    </r>
    <r>
      <rPr>
        <sz val="10"/>
        <rFont val="Soberana Sans"/>
        <family val="2"/>
      </rPr>
      <t xml:space="preserve"> TOM
Se debe dar continuidad con la investigación de proveedores para elegir las mejores condiciones que cumplan las metas planteadas.</t>
    </r>
  </si>
  <si>
    <r>
      <t>Justificación de diferencia de avances con respecto a las metas programadas
UR:</t>
    </r>
    <r>
      <rPr>
        <sz val="10"/>
        <rFont val="Soberana Sans"/>
        <family val="2"/>
      </rPr>
      <t xml:space="preserve"> TOM
Para el primer trimestre no se muestra avance dado que las acciones están programadas realizarse a partir del tercer trimestre del año.</t>
    </r>
  </si>
  <si>
    <r>
      <t>Acciones realizadas en el periodo
UR:</t>
    </r>
    <r>
      <rPr>
        <sz val="10"/>
        <rFont val="Soberana Sans"/>
        <family val="2"/>
      </rPr>
      <t xml:space="preserve"> TOM
Para la acción 230, le corresponde el indicador porcentaje de porcentaje de las y los servidores públicos del CENACE capacitados en prevención y eliminación de la violencia laboral desagregado por sexo durante 2018. Al primer trimestre se está realizando la investigación de cursos los cuales cubran las necesidades del organismo.    Para la acción 604, le corresponde el indicador Porcentaje de las y los servidores públicos del CENACE informados sobre la Ley General para la Igualdad entre Mujeres y Hombres (LGIMH), la Ley General de Acceso de las mujeres a una Vida Libre de Violencia (LGAMVLV), el Violentómetro, los Códigos de Ética y de Conducta del organismo y el uso del lenguaje incluyente durante 2018. Al primer trimestre se está realizando la investigación de proveedores que puedan contribuir con los productos de difusión.     </t>
    </r>
  </si>
  <si>
    <t>0.25</t>
  </si>
  <si>
    <t>UR: TOM</t>
  </si>
  <si>
    <t>TOM</t>
  </si>
  <si>
    <t xml:space="preserve">Porcentaje de las y los servidores públicos del CENACE informados sobre la Ley General para la Igualdad entre Mujeres y Hombres (LGIMH), la Ley General de Acceso de las mujeres a una Vida Libre de Violencia (LGAMVLV),  el Violentómetro, los Códigos de Ética y de Conducta del organismo y el uso del lenguaje incluyente durante 2018. </t>
  </si>
  <si>
    <t>Porcentaje de las y los servidores públicos del CENACE capacitados en prevención y eliminación de la violencia laboral desagregado por sexo durante 2018</t>
  </si>
  <si>
    <t xml:space="preserve"> TOM- Centro Nacional de Control de Energía </t>
  </si>
  <si>
    <t xml:space="preserve"> Atender es en materia institucional, lo que se quiere disminuir es la percepción negativa por desconocimiento de lo que la institución ha ido instrumentando, además de contar con herramientas que faciliten medidas que no tengan criterios de discriminación. </t>
  </si>
  <si>
    <t>(Centro Nacional de Control de Energía)</t>
  </si>
  <si>
    <t>0.2</t>
  </si>
  <si>
    <t>Dirección, coordinación y control de la operación del Sistema Eléctrico Nacional</t>
  </si>
  <si>
    <t>E568</t>
  </si>
  <si>
    <t>Energía</t>
  </si>
  <si>
    <t>18</t>
  </si>
  <si>
    <r>
      <t>Acciones de mejora para el siguiente periodo
UR:</t>
    </r>
    <r>
      <rPr>
        <sz val="10"/>
        <rFont val="Soberana Sans"/>
        <family val="2"/>
      </rPr>
      <t xml:space="preserve"> A00
Se realizarán diversas acciones con el objeto de sensibilizar al personal sobre una cultura de igualdad, no discriminación y utilización de lenguaje incluyente. </t>
    </r>
  </si>
  <si>
    <r>
      <t>Justificación de diferencia de avances con respecto a las metas programadas
UR:</t>
    </r>
    <r>
      <rPr>
        <sz val="10"/>
        <rFont val="Soberana Sans"/>
        <family val="2"/>
      </rPr>
      <t xml:space="preserve"> A00
El calendario para las acciones de capacitación marca dos meses del ejercicio, iniciando en el mes de mayo.</t>
    </r>
  </si>
  <si>
    <r>
      <t>Acciones realizadas en el periodo
UR:</t>
    </r>
    <r>
      <rPr>
        <sz val="10"/>
        <rFont val="Soberana Sans"/>
        <family val="2"/>
      </rPr>
      <t xml:space="preserve"> A00
Se difundió vía correo electrónico imágenes del ?Día Internacional de la Mujer, 08 de marzo?, así como información, recomendación de libros, algunas notas de mujeres mexicanas con éxito e información general sobre el objetivo del código de conducta en la CNSNS.</t>
    </r>
  </si>
  <si>
    <t>Porcentaje de personal que labora en la CNSNS desagregado por sexo, capacitados(as) en materia de igualdad de género y lenguaje incluyente.</t>
  </si>
  <si>
    <t xml:space="preserve">Porcentaje de personal que labora en la CNSNS desagregado por sexo, capacitados(as) en materia de igualdad de género y no discriminación  </t>
  </si>
  <si>
    <t xml:space="preserve"> A00- Comisión Nacional de Seguridad Nuclear y Salvaguardias </t>
  </si>
  <si>
    <t xml:space="preserve"> La falta del recurso humano en la CNSNS dedicado exclusivamente a la atención del programa de igualdad entre mujeres y hombres, no permite que se realicen de manera constante actividades en la materia, no obstante  la CNSNS mantiene su interés, convicción y responsabilidad de sensibilizar a su personal para una cultura de igualdad y sin violencia, con los recursos asignados. </t>
  </si>
  <si>
    <t>(Comisión Nacional de Seguridad Nuclear y Salvaguardias)</t>
  </si>
  <si>
    <t>Regulación y supervisión de actividades nucleares y radiológicas</t>
  </si>
  <si>
    <t>G003</t>
  </si>
  <si>
    <r>
      <t>Acciones de mejora para el siguiente periodo
UR:</t>
    </r>
    <r>
      <rPr>
        <sz val="10"/>
        <rFont val="Soberana Sans"/>
        <family val="2"/>
      </rPr>
      <t xml:space="preserve"> E00
La implementación de cursos que permitan expandir conocimientos y comportamientos de los miembros de la Conuee</t>
    </r>
  </si>
  <si>
    <r>
      <t>Justificación de diferencia de avances con respecto a las metas programadas
UR:</t>
    </r>
    <r>
      <rPr>
        <sz val="10"/>
        <rFont val="Soberana Sans"/>
        <family val="2"/>
      </rPr>
      <t xml:space="preserve"> E00
Se continuara con la realizacíón de las actividades en el siguiente semestre con vista al cumplimiento de los objetivos trazados.</t>
    </r>
  </si>
  <si>
    <r>
      <t>Acciones realizadas en el periodo
UR:</t>
    </r>
    <r>
      <rPr>
        <sz val="10"/>
        <rFont val="Soberana Sans"/>
        <family val="2"/>
      </rPr>
      <t xml:space="preserve"> E00
Se ha cumplido un porcentaje estimado planeado en cada uno de los indicadores, lo que nos permite integrar a la Comisión en aspectos de igualdad y equidad de género</t>
    </r>
  </si>
  <si>
    <t>0.15</t>
  </si>
  <si>
    <t>Porcentaje de difusión de la importancia del uso de lenguaje incluyente en los informes y documentos oficiciales generados por el personal de la Comisión Nacional para el Uso Eficiente de la Energía.</t>
  </si>
  <si>
    <t xml:space="preserve">Porcentaje de Instrumentos internos actualizados y armonizados de conformidad con las disposiciones aplicables en materia de derechos de las mujeres.   </t>
  </si>
  <si>
    <t xml:space="preserve">Porcentaje de personal de la Conuee informado sobre la expedición de licencias de paternidad hasta por 5 días para el cuidado de sus hijas e hijos. </t>
  </si>
  <si>
    <t xml:space="preserve"> E00- Comisión Nacional para el Uso Eficiente de la Energía </t>
  </si>
  <si>
    <t xml:space="preserve"> La sensiblización dentro de la Conuee es un aspecto fundamental para el desarrollo de cada uno de las y los miembros de la Comisión, por lo que el enfoque de las acciones a realizar las centramos especificamente el producir un impacto en el comportamiento de las y los trabajdores, con el fin de implemenar y hacer incapie a los aspetos igualitarios dentro y fuera de la Comisión. </t>
  </si>
  <si>
    <t>(Comisión Nacional para el Uso Eficiente de la Energía)</t>
  </si>
  <si>
    <t>Gestión, promoción, supervisión y evaluación del aprovechamiento sustentable de la energía</t>
  </si>
  <si>
    <t>P008</t>
  </si>
  <si>
    <r>
      <t>Acciones de mejora para el siguiente periodo
UR:</t>
    </r>
    <r>
      <rPr>
        <sz val="10"/>
        <rFont val="Soberana Sans"/>
        <family val="2"/>
      </rPr>
      <t xml:space="preserve"> 411
Continuar con el fortalecimiento de la relación que se tiene con las Delegaciones de SEDESOL y del SAT en las entidades federativas, siendo en algunas de éstas nuestro único contacto.  Seguir realizando el pase de Revista de Supervivencia para este grupo de mujeres.  El cobro de su ayuda, ya lo pueden hacer en la sucursal del Banco Santander en la República Mexicana de su preferencia.  </t>
    </r>
  </si>
  <si>
    <r>
      <t>Justificación de diferencia de avances con respecto a las metas programadas
UR:</t>
    </r>
    <r>
      <rPr>
        <sz val="10"/>
        <rFont val="Soberana Sans"/>
        <family val="2"/>
      </rPr>
      <t xml:space="preserve"> 411
LA DIFERENCIA DE AVANCES SE DA PORQUE LAS BENEFICIARIAS SE ENFERMAN Y NO PUEDEN SALIR A COBRAR O A PASAR SU REVISTA DE SUPERVIVENCIA Y NO EXISTE ALGUN FAMILIAR QUE DÉ AVISO DE SU ESTADO DE SALUD.</t>
    </r>
  </si>
  <si>
    <r>
      <t>Acciones realizadas en el periodo
UR:</t>
    </r>
    <r>
      <rPr>
        <sz val="10"/>
        <rFont val="Soberana Sans"/>
        <family val="2"/>
      </rPr>
      <t xml:space="preserve"> 411
En el primer trimestre del 2018, se ministraron recursos para el pago de ayuda a 32 viudas. Del universo de las viudas a las que se les expidió el pago de la ayuda semestral, solo han cobraron 31 la ayuda correspondiente, quedando pendiente de cobro la ayuda para una viuda, ésta última reside en Michoacán, sin embargo su pago aun esta vigente. Además se esta realizando el pase de revista semestral.</t>
    </r>
  </si>
  <si>
    <t>0.21</t>
  </si>
  <si>
    <t>0.45</t>
  </si>
  <si>
    <t>Apoyo</t>
  </si>
  <si>
    <t>numero de apoyos a viudas de veteranos de la revolución mexicana que reciben ayuda economica semestral</t>
  </si>
  <si>
    <t>Número de apoyos a viudas de veteranos de la revolución que reciben ayuda economica semestral</t>
  </si>
  <si>
    <t xml:space="preserve"> 411- Unidad de Política y Control Presupuestario </t>
  </si>
  <si>
    <t xml:space="preserve"> La población de viudas de veteranos de la Revolución Mexicana es un grupo vulnerable de mujeres en edad avanzada, con limitaciones físicas propias de su edad, algunas de ellas no saben o ya no pueden escribir. Es una población que tiende a disminuir. Es necesario continuar proporcionando en tiempo y forma los apoyos a la población objetivo porque en muchos casos es su único ingreso.  </t>
  </si>
  <si>
    <t>32</t>
  </si>
  <si>
    <t>(Unidad de Política y Control Presupuestario)</t>
  </si>
  <si>
    <t>Apoyo Económico a Viudas de Veteranos de la Revolución Mexicana</t>
  </si>
  <si>
    <t>J014</t>
  </si>
  <si>
    <t>Aportaciones a Seguridad Social</t>
  </si>
  <si>
    <t>19</t>
  </si>
  <si>
    <r>
      <t>Acciones de mejora para el siguiente periodo
UR:</t>
    </r>
    <r>
      <rPr>
        <sz val="10"/>
        <rFont val="Soberana Sans"/>
        <family val="2"/>
      </rPr>
      <t xml:space="preserve"> VUY
Sin información</t>
    </r>
  </si>
  <si>
    <r>
      <t>Justificación de diferencia de avances con respecto a las metas programadas
UR:</t>
    </r>
    <r>
      <rPr>
        <sz val="10"/>
        <rFont val="Soberana Sans"/>
        <family val="2"/>
      </rPr>
      <t xml:space="preserve"> VUY
El indicador Porcentaje de categorías del Pp E016 que coadyuvan a la reducción de la brecha de género existente entre la población joven participante y la población joven beneficiada, entre el total de categorías que integran el Pp E016, tiene una frecuencia de medición anual. Por lo anterior, los resultados de la acción se reportarán en el cuarto trimestre del ejercicio fiscal 2018.  </t>
    </r>
  </si>
  <si>
    <r>
      <t>Acciones realizadas en el periodo
UR:</t>
    </r>
    <r>
      <rPr>
        <sz val="10"/>
        <rFont val="Soberana Sans"/>
        <family val="2"/>
      </rPr>
      <t xml:space="preserve"> VUY
-Carga en la plataforma PASH del reporte Anual del indicador 2017.    -Asistencia a la reunión para el Seguimiento a las Erogaciones para la Igualdad entre Mujeres y Hombre en las instalaciones de Inmujeres.   -Exhorto a las direcciones del Imjuve, para incluir la recomendación no. 25 de la CEDAW en las actas de sus Comités de Selección y/o Dictaminación.   -Diseño del indicador 2018.</t>
    </r>
  </si>
  <si>
    <t>5.98</t>
  </si>
  <si>
    <t>39.92</t>
  </si>
  <si>
    <t>UR: VUY</t>
  </si>
  <si>
    <t>198.65</t>
  </si>
  <si>
    <t>VUY</t>
  </si>
  <si>
    <t>Porcentaje de categorías del Pp E016 que coadyuvan a la reducción de la brecha de género existente entre la población joven participante y la población joven beneficiada, entre el total de categorías que integran el Pp E016.</t>
  </si>
  <si>
    <t xml:space="preserve"> VUY- Instituto Mexicano de la Juventud </t>
  </si>
  <si>
    <t xml:space="preserve"> Se identifica como constante una mayor participación de hombres jóvenes en las categorías que se ofrece a la población joven en México, a través del Programa Presupuestario E-016. Dichos niveles de participación se asocian a las desventajas históricas que enfrentan las mujeres jóvenes en México, así como a las áreas de oportunidad de las categorías del Pp E-016 para incorporar la perspectiva de género.  En ese contexto, las acciones a realizar durante el presente ejercicio fiscal para reducir la brecha de desigualdad de género, están enfocadas en favorecer la participación de las mujeres jóvenes en las categorías del Pp E-016, a través de mecanismos orientados a la capacitación de quienes operan dichas categorías, así como del establecimiento de medidas especiales de carácter temporal. </t>
  </si>
  <si>
    <t>(Instituto Mexicano de la Juventud)</t>
  </si>
  <si>
    <t>198.6</t>
  </si>
  <si>
    <t>Articulación de políticas públicas integrales de juventud</t>
  </si>
  <si>
    <t>E016</t>
  </si>
  <si>
    <t>Desarrollo Social</t>
  </si>
  <si>
    <r>
      <t>Acciones de mejora para el siguiente periodo
UR:</t>
    </r>
    <r>
      <rPr>
        <sz val="10"/>
        <rFont val="Soberana Sans"/>
        <family val="2"/>
      </rPr>
      <t xml:space="preserve"> L00
Sin información
</t>
    </r>
    <r>
      <rPr>
        <b/>
        <sz val="10"/>
        <rFont val="Soberana Sans"/>
        <family val="2"/>
      </rPr>
      <t>UR:</t>
    </r>
    <r>
      <rPr>
        <sz val="10"/>
        <rFont val="Soberana Sans"/>
        <family val="2"/>
      </rPr>
      <t xml:space="preserve"> 210
Se estima que en el mes de abril se pueda entrar al umbral de cumplimiento de la meta establecida y así continuar fomentando así la equidad de género, brindando mayores oportunidades a las mujeres de inserción en una actividad productiva, para la mejora de sus ingresos.</t>
    </r>
  </si>
  <si>
    <r>
      <t>Justificación de diferencia de avances con respecto a las metas programadas
UR:</t>
    </r>
    <r>
      <rPr>
        <sz val="10"/>
        <rFont val="Soberana Sans"/>
        <family val="2"/>
      </rPr>
      <t xml:space="preserve"> L00
Para el periodo enero-marzo de 2018, se estableció como meta original de este indicador que el 5.51 por ciento de los apoyos que otorgue el Programa para proyectos productivos fueran canalizados a Organismos del Sector Social de la Economía exclusivos o mayoritarios de mujeres. El resultado obtenido fue del 3.17 por ciento; lo anterior debido principalmente que en la modalidad de impulso productivo, a cargo de la Dirección General de Opciones Productivas, se tuvo un retraso general en el proceso operativo: cierre de la Convocatoria, evaluación y selección de solitudes de trámite, visitas de campo, talleres de formulación de proyectos, que no permitieron la gestión de los apoyos ante las Delegaciones de SEDESOL, el dictamen y autorización de proyectos y la publicación de resultados en tiempo y forma, que permitiera la entrega de apoyos programada al cierre del 1er. trimestre. Adicionalmente, se encuentran en proceso de pago 1,396 apoyos autorizados por el INAES en los primeros meses del año.
</t>
    </r>
    <r>
      <rPr>
        <b/>
        <sz val="10"/>
        <rFont val="Soberana Sans"/>
        <family val="2"/>
      </rPr>
      <t>UR:</t>
    </r>
    <r>
      <rPr>
        <sz val="10"/>
        <rFont val="Soberana Sans"/>
        <family val="2"/>
      </rPr>
      <t xml:space="preserve"> 210
El avance que se reporta para el primer trimestre es de 6.57%, derivado de que los procesos de pre-dictaminación, formulación y dictaminación de los proyectos, atrasaron la firma de Convenios de Concertación y el pago de proyectos en algunos Estados.</t>
    </r>
  </si>
  <si>
    <r>
      <t>Acciones realizadas en el periodo
UR:</t>
    </r>
    <r>
      <rPr>
        <sz val="10"/>
        <rFont val="Soberana Sans"/>
        <family val="2"/>
      </rPr>
      <t xml:space="preserve"> L00
En el periodo enero-marzo de 2018, fueron otorgados 149 apoyos para el desarrollo e implementación de proyectos productivos nuevos y para el desarrollo y consolidación de proyectos productivos en operación de Organismos del Sector Social de la Economía integrados exclusiva o mayoritariamente por mujeres, en beneficio de 766 empresarios sociales de los cuales el 74.3 por ciento son mujeres (569).  Con estas acciones, el Programa de Fomento a la Economía Social contribuye a la Estrategia Transversal III, Perspectiva de Género, de la Meta Nacional México Próspero, en las líneas de acción: Promover la inclusión de mujeres en los sectores económicos a través del financiamiento para las iniciativas productivas; así como en impulsar el empoderamiento económico de las mujeres a través de la remoción de obstáculos que impiden su plena participación en las actividades económicas remuneradas.  
</t>
    </r>
    <r>
      <rPr>
        <b/>
        <sz val="10"/>
        <rFont val="Soberana Sans"/>
        <family val="2"/>
      </rPr>
      <t>UR:</t>
    </r>
    <r>
      <rPr>
        <sz val="10"/>
        <rFont val="Soberana Sans"/>
        <family val="2"/>
      </rPr>
      <t xml:space="preserve"> 210
Al primer trimestre de 2018, la DGOP otorgó 151 proyectos productivos a grupos sociales conformados exclusiva o mayoritariamente por sólo mujeres (413 mujeres), lo que representa el 61.63% del total de proyectos otorgados (245) entre enero y marzo. Asimismo, de las 804 personas con ingresos por debajo de la línea de bienestar apoyados al primer trimestre, el 63.3% son mujeres (509 mujeres beneficiarias).</t>
    </r>
  </si>
  <si>
    <t>UR: 210</t>
  </si>
  <si>
    <t>6.57</t>
  </si>
  <si>
    <t>210</t>
  </si>
  <si>
    <t>Porcentaje de apoyos otorgados para proyectos productivos de Organismos del Sector Social de la Economía (OSSE) exclusivos o mayoritarios de mujeres</t>
  </si>
  <si>
    <t>3.17</t>
  </si>
  <si>
    <t>5.51</t>
  </si>
  <si>
    <t>44.50</t>
  </si>
  <si>
    <t xml:space="preserve"> L00- Instituto Nacional de la Economía Social  Secretaria de Desarrollo Social </t>
  </si>
  <si>
    <t xml:space="preserve"> En el país persisten condiciones de desigualdad en el desarrollo de las capacidades de mujeres y hombres, siendo uno de los ámbitos de mayor desigualdad de género el acceso, uso y administración de los recursos económicos.  Con el fin de reducir estas brechas de desigualdad, mejorar las condiciones de vida de las mujeres y coadyuvar a la superación de la pobreza, la estrategia transversal del Programa de Fomento a la Economía Social, buscar contribuir a que los Organismos del Sector Social de la Economía (OSSE), conformados exclusivamente o mayoritariamente por mujeres, se incorporen a actividades remuneradas, a través de la implementación y desarrollo de proyectos productivos.  En el ámbito de su competencia, el Programa incorporará la perspectiva de género para identificar las circunstancias que profundizan las brechas de desigualdad manifiestas en la distribución de recursos, acceso a oportunidades y ejercicio de la ciudadanía, entre otros, que generan, discriminación y violencias, en particular hacia las mujeres, a fin de determinar los mecanismos que incidan en su reducción o eliminación e impulsar la igualdad sustantiva entre mujeres y hombres, para alcanzar un desarrollo pleno, y garantizar la vigencia, el reconocimiento y el ejercicio de sus derechos humanos.  Con el financiamiento de proyectos productivos de mujeres el Programa contribuye a reducir las brechas de desigualdad de género, particularmente en lo que refiere al acceso, uso y administración de los recursos económicos.   El Programa de Fomento a la Economía Social busca resolver el siguiente problema público: Los Organismos del Sector Social de la Economía (con medios y capacidades productivas y financieras limitadas) tienen dificultades para consolidarse como una alternativa para la inclusión productiva y financiera que permita mejorar el ingreso y contribuya al desarrollo social y económico del país. </t>
  </si>
  <si>
    <t>295</t>
  </si>
  <si>
    <t>(Instituto Nacional de la Economía Social)</t>
  </si>
  <si>
    <t>(Dirección General de Opciones Productivas)</t>
  </si>
  <si>
    <t>730.6</t>
  </si>
  <si>
    <t>Programa de Fomento a la Economía Social</t>
  </si>
  <si>
    <t>S017</t>
  </si>
  <si>
    <r>
      <t>Acciones de mejora para el siguiente periodo
UR:</t>
    </r>
    <r>
      <rPr>
        <sz val="10"/>
        <rFont val="Soberana Sans"/>
        <family val="2"/>
      </rPr>
      <t xml:space="preserve"> D00
Entre los principales obstáculos a los que se enfrenta la instancia ejecutora para la operación de las convocatorias, se encuentran los siguientes: Actores sociales con poca especialización en igualdad de género y Escasa vinculación entre los actores sociales.  Cabe señalar que se ha buscado solventar las situaciones anteriores por medio de acciones de capacitación, talleres y cursos con enfoque de género.  </t>
    </r>
  </si>
  <si>
    <r>
      <t>Justificación de diferencia de avances con respecto a las metas programadas
UR:</t>
    </r>
    <r>
      <rPr>
        <sz val="10"/>
        <rFont val="Soberana Sans"/>
        <family val="2"/>
      </rPr>
      <t xml:space="preserve"> D00
Se registraron los indicadores y las metas para el ejercicio fiscal 2018 en el portal y al primer trimestre no existen diferencias entre las metas planeadas y el avance logrado.</t>
    </r>
  </si>
  <si>
    <r>
      <t>Acciones realizadas en el periodo
UR:</t>
    </r>
    <r>
      <rPr>
        <sz val="10"/>
        <rFont val="Soberana Sans"/>
        <family val="2"/>
      </rPr>
      <t xml:space="preserve"> D00
Los resultados alcanzados por el Programa de Coinversión Social al primer trimestre del presente año fue la realización de 199 talleres de capacitación, y capacitaciones enfocadas a cada una de las convocatorias que el Programa publicó durante el primer trimestre del año, para dar a conocer las temáticas que las conforman y los requisitos de participación; además, se buscó generar ideas y compartir experiencias, donde las personas participantes describieron como destacarán el impacto humano y social de sus proyectos a partir del diagnóstico y de la detección de problemáticas y necesidades sociales. En estas capacitaciones se contó con la participación de 4,850 personas representantes de Organizaciones de la Sociedad Civil, Gobierno Federal, Estatal y Municipal, así como de la Academia a nivel nacional. 2, 825 mujeres y 2, 025 hombres.  De igual manera se publicaron 15 convocatorias en 3 bloques, se recibieron 1,618 proyectos, y se alcanzó a dictaminar 620 (38%) mediante 139 comisiones dictaminadoras, logrando apoyar un total 226 proyectos. De los proyectos apoyados 107 realizan acciones para la igualdad entre mujeres y hombres, 77 para prevenir y atender la violencia de género y 39 manifiestan trabajar en favor de la inclusión por género.  </t>
    </r>
  </si>
  <si>
    <t>10.37</t>
  </si>
  <si>
    <t>24.08</t>
  </si>
  <si>
    <t>128.87</t>
  </si>
  <si>
    <t>UR: D00</t>
  </si>
  <si>
    <t>23.64</t>
  </si>
  <si>
    <t>D00</t>
  </si>
  <si>
    <t>Porcentaje de proyectos apoyados que manifiestan trabajar en favor de la inclusión por género</t>
  </si>
  <si>
    <t>39.49</t>
  </si>
  <si>
    <t xml:space="preserve">Porcentaje de proyectos apoyados que manifiestan trabajar para prevenir y atender la violencia de género </t>
  </si>
  <si>
    <t>34.50</t>
  </si>
  <si>
    <t>Porcentaje de proyectos apoyados que manifiestan trabajar para la igualdad entre mujeres y hombres</t>
  </si>
  <si>
    <t xml:space="preserve"> D00- Instituto Nacional de Desarrollo Social </t>
  </si>
  <si>
    <t xml:space="preserve"> En el Diagnóstico del Programa de Coinversión Social (PCS) se identifica la existencia de Actores Sociales con niveles de fortalecimiento y vinculación insuficiente que impiden su contribución al fomento del capital y la realización de actividades que fortalezcan la cohesión y el desarrollo humano de grupos, comunidades o regiones que viven en situación de vulnerabilidad y exclusión.?. Entre las causas del problema se identifican a) insuficientes mecanismos para la articulación entre actores sociales y gubernamentales, b) limitados recursos públicos para la realización de acciones por parte de los actores sociales, c) insuficiente desarrollo institucional de los actores sociales, d) insuficiente información sobre el impacto e incidencia del trabajo social de los actores sociales en la atención de grupos en situación de vulnerabilidad, e) escasa o nula sinergia entre actores sociales. Uno de los efectos de este problema es que las políticas sociales no logran cabalmente sus objetivos de desarrollo comunitario y social a través de esquemas de inclusión y cohesión social, mientras que el otro efecto es la reducción de actividades de los actores sociales debido a la desvinculación con la sociedad y el tejido social. Todo lo anterior, se traduce en limitada participación social en el desarrollo social y comunitario.   Derivado de lo anterior, el PCS fortalecer a los actores sociales para que a través del apoyo a sus actividades promuevan la cohesión y el capital social de comunidades que viven en situación de vulnerabilidad o exclusión. (RO 2018) Asimismo, el Programa, teniendo como eje transversal la perspectiva de género, contribuye al cumplimiento del Objetivo 2.2 del PND 2013-2018, que establece como prioridad transitar hacia una sociedad equitativa e incluyente, así como al PROIGUALDAD 2013-2018 que comprende aquellas acciones emprendidas en materia de igualdad sustantiva entre mujeres y hombres. (RO 2018).  </t>
  </si>
  <si>
    <t>18943</t>
  </si>
  <si>
    <t>30974</t>
  </si>
  <si>
    <t>(Instituto Nacional de Desarrollo Social)</t>
  </si>
  <si>
    <t>128.8</t>
  </si>
  <si>
    <t>Programa de Coinversión Social</t>
  </si>
  <si>
    <t>S070</t>
  </si>
  <si>
    <r>
      <t>Acciones de mejora para el siguiente periodo
UR:</t>
    </r>
    <r>
      <rPr>
        <sz val="10"/>
        <rFont val="Soberana Sans"/>
        <family val="2"/>
      </rPr>
      <t xml:space="preserve"> D00
Sin información</t>
    </r>
  </si>
  <si>
    <r>
      <t>Justificación de diferencia de avances con respecto a las metas programadas
UR:</t>
    </r>
    <r>
      <rPr>
        <sz val="10"/>
        <rFont val="Soberana Sans"/>
        <family val="2"/>
      </rPr>
      <t xml:space="preserve"> D00
De acuerdo con la operación del Programa, se tiene planeado iniciar de inmediato las acciones y reportar avances a partir del segundo trimestre, por lo que para este primer trimestre no hay diferencia entre lo programado y lo realizado en los indicadores.</t>
    </r>
  </si>
  <si>
    <r>
      <t>Acciones realizadas en el periodo
UR:</t>
    </r>
    <r>
      <rPr>
        <sz val="10"/>
        <rFont val="Soberana Sans"/>
        <family val="2"/>
      </rPr>
      <t xml:space="preserve"> D00
Durante este primer trimestre, se revisaron los Informes Finales de las Instancias de Mujeres de las Entidades Federativas (IMEF), así como sus Programas Anuales, mismos que  se analizaron en mesas colegiadas en las que participaron 72 especialistas de la academia, OSC y gobierno. Al momento se han efectuado 27 Mesas de Análisis y 10 IMEF han logrado cerrar el ejercicio fiscal 2017 y ajustar sus Programas Anuales y, por tanto, ya firmaron los correspondientes Convenios de Coordinación con el Indesol, para iniciar de inmediato las acciones y reportar avances a partir del segundo trimestre.</t>
    </r>
  </si>
  <si>
    <t>1.14</t>
  </si>
  <si>
    <t>63.95</t>
  </si>
  <si>
    <t>263.08</t>
  </si>
  <si>
    <t xml:space="preserve">Porcentaje de unidades de atención especializada apoyadas por las IMEF con recursos del PAIMEF </t>
  </si>
  <si>
    <t>Porcentaje de mujeres de 15 años y más que declararon haber sufrido al menos un incidente de violencia a lo largo de la relación con su última pareja</t>
  </si>
  <si>
    <t xml:space="preserve"> La violencia contra las mujeres es un fenómeno multicausal y multifacético en el que intervienen factores tanto individuales como sociales, los cuales incrementan el riesgo de las mujeres a sufrir violencia. En este sentido la violencia de género guarda una estrecha relación con el empoderamiento; esto en la medida en que la violencia limita la capacidad de las mujeres para tomar decisiones y obstaculiza el ejercicio pleno de sus derechos sociales y humanos.  Por lo anterior, el empoderamiento es un término que con el paso del tiempo ha cobrado relevancia y se ha concebido como un elemento crucial para propiciar una sociedad incluyente, igualitaria y libre de violencia de género. El PAIMEF entiende al empoderamiento para una vida libre de violencia como el proceso por medio del cual las mujeres desarrollan capacidades para transitar de una situación de violencia de género, a un estadio de conciencia, autodeterminación y autonomía y, con ello, ejerzan su derecho a una vida libre de violencia. </t>
  </si>
  <si>
    <t>486421</t>
  </si>
  <si>
    <t>263.0</t>
  </si>
  <si>
    <t>Programa de Apoyo a las Instancias de Mujeres en las Entidades Federativas (PAIMEF)</t>
  </si>
  <si>
    <t>S155</t>
  </si>
  <si>
    <r>
      <t>Justificación de diferencia de avances con respecto a las metas programadas
UR:</t>
    </r>
    <r>
      <rPr>
        <sz val="10"/>
        <rFont val="Soberana Sans"/>
        <family val="2"/>
      </rPr>
      <t xml:space="preserve"> 211
Estancias Infantiles en municipios contenidos en el catálogo de Comisión Nacional para el Desarrollo de los Pueblos Indígenas señalados como población predominantemente indígena. El Programa tiene como parte de sus objetivos, contribuir a que las madres y padres en situación de carencia o rezago puedan mejorar sus condiciones de vida por medio de esquemas de seguridad social. Eso ha permitido superar la meta de éste indicador ya que existe una alta asociación geográfica entre los municipios con población predominantemente indígena y aquellos en los que el Programa tiene presencia.;  Porcentaje de beneficiarias(os) del Programa en la Modalidad de Apoyo a Madres Trabajadoras y Padres solos. Las reglas de Operación del Programa establecen que cada persona Beneficiaria puede ser acreedora de los apoyos que se otorgan por un máximo de 3 niñas o niños en el mismo periodo de tiempo, salvo en casos de nacimientos múltiples. Debido a lo anterior, y a que la salida de niñas y niños que causan ba;  Porcentaje de hijas(os) o niñas(os) al cuidado de beneficiarias(os) en la modalidad de Apoyo a Madres Trabajadoras y Padres Solos que reciben servicio de Estancias Infantiles. Durante del primer trimestre de 2018, la salida de niñas y niños que causan baja del Programa por cumplimiento de edad fue un poco menor que lo esperada. Lo anterior, permitió lograr una mayor cobertura que la estimada a nivel nacional y, por ende, superar marginalmente la meta.   </t>
    </r>
  </si>
  <si>
    <r>
      <t>Acciones realizadas en el periodo
UR:</t>
    </r>
    <r>
      <rPr>
        <sz val="10"/>
        <rFont val="Soberana Sans"/>
        <family val="2"/>
      </rPr>
      <t xml:space="preserve"> 211
De acuerdo al Programa Anual de Evaluación de los Programas Federales de la Administración Pública Federal (PAE) 2018, emitido conjuntamente por la Secretaría de Hacienda y Crédito Público (SHCP) y el Consejo Nacional de Evaluación de la Política de Desarrollo Social (CONEVAL); el Programa de Estancias Infantiles para Apoyar a Madres Trabajadoras, estará sujeto a la Ficha de Monitoreo y Evaluación 2017-2018, y continuará con la Evaluación de Consistencia y Resultados 2017-2018;  Para el primer trimestre de 2018, el Programa de Estancias Infantiles para Apoyar a Madres Trabajadoras, reportó entre otros, el indicador Índice de pago oportuno en la modalidad de Apoyo a Madres Trabajadoras y Padres Solos de la Matriz de Indicadores para Resultados. El desempeño de dicho indicador mantuvo la eficiencia en el proceso de pago llevado a cabo por las Coordinaciones a las Responsables de las Estancias Infantiles. En ese sentido, el proceso de pago se realiza en 15 días naturales como promedio a nivel nacional</t>
    </r>
  </si>
  <si>
    <t>6,862.00</t>
  </si>
  <si>
    <t>5,935.00</t>
  </si>
  <si>
    <t>6,000.00</t>
  </si>
  <si>
    <t>Estancia Infantil</t>
  </si>
  <si>
    <t>Estancias Infantiles en municipios contenidos en el catálogo de Comisión Nacional para el Desarrollo de los Pueblos Indígenas señalados como población predominantemente indígena</t>
  </si>
  <si>
    <t>99.92</t>
  </si>
  <si>
    <t>9,300.00</t>
  </si>
  <si>
    <t>Porcentaje de Estancias Infantiles operando en el Programa</t>
  </si>
  <si>
    <t>101.49</t>
  </si>
  <si>
    <t>311,322.00</t>
  </si>
  <si>
    <t>Porcentaje de beneficiarias(os) del Programa en la Modalidad de Apoyo a Madres Trabajadoras y Padres solos</t>
  </si>
  <si>
    <t>100.63</t>
  </si>
  <si>
    <t>330,000.00</t>
  </si>
  <si>
    <t>Porcentaje de hijas(os) o niñas(os) al cuidado de beneficiarias(os) en la modalidad de Apoyo a Madres Trabajadoras y Padres Solos que reciben servicio de Estancias Infantiles</t>
  </si>
  <si>
    <t xml:space="preserve"> Secretaria de Desarrollo Social </t>
  </si>
  <si>
    <t xml:space="preserve"> El problema que el Programa de Estancias Infantiles para Apoyar a Madres Trabajadoras (PEI)  busca resolver se refiere a la existencia de madres y padres solos con hijos pequeños (de 1 a 3 años 11 meses), en hogares vulnerables quienes por cuidar a sus hijos, no pueden acceder o permanecer en el mercado laboral, o en su caso estudiar </t>
  </si>
  <si>
    <t>(Delegación SEDESOL en San Luis Potosí)</t>
  </si>
  <si>
    <t>144</t>
  </si>
  <si>
    <t>(Delegación SEDESOL en Quintana Roo)</t>
  </si>
  <si>
    <t>143</t>
  </si>
  <si>
    <t>(Delegación SEDESOL en Querétaro)</t>
  </si>
  <si>
    <t>142</t>
  </si>
  <si>
    <t>(Delegación SEDESOL en Puebla)</t>
  </si>
  <si>
    <t>141</t>
  </si>
  <si>
    <t>(Delegación SEDESOL en Oaxaca)</t>
  </si>
  <si>
    <t>140</t>
  </si>
  <si>
    <t>9813</t>
  </si>
  <si>
    <t>277424</t>
  </si>
  <si>
    <t>781186</t>
  </si>
  <si>
    <t>(Delegación SEDESOL en Nuevo León)</t>
  </si>
  <si>
    <t>(Delegación SEDESOL en Nayarit)</t>
  </si>
  <si>
    <t>(Delegación SEDESOL en Morelos)</t>
  </si>
  <si>
    <t>137</t>
  </si>
  <si>
    <t>4070.2</t>
  </si>
  <si>
    <r>
      <t>Acciones de mejora para el siguiente periodo
UR:</t>
    </r>
    <r>
      <rPr>
        <sz val="10"/>
        <rFont val="Soberana Sans"/>
        <family val="2"/>
      </rPr>
      <t xml:space="preserve"> 213
Continuar con la perspectiva de género para contribuir al acceso y beneficio igualitario de las mujeres a sus derechos sociales, así como seguir con la implementación de acciones afirmativas que aseguren que estas reciban los beneficios del programa.    </t>
    </r>
  </si>
  <si>
    <r>
      <t>Justificación de diferencia de avances con respecto a las metas programadas
UR:</t>
    </r>
    <r>
      <rPr>
        <sz val="10"/>
        <rFont val="Soberana Sans"/>
        <family val="2"/>
      </rPr>
      <t xml:space="preserve"> 213
La diferencia entre la meta anual y el avance alcanzado al tercer trimestre se debe a que durante este periodo hubo una tasa de crecimiento negativa de beneficiarios hombres, lo que provocó que el porcentaje de mujeres respecto al Padrón Activo de Beneficiarios se incrementara.</t>
    </r>
  </si>
  <si>
    <r>
      <t>Acciones realizadas en el periodo
UR:</t>
    </r>
    <r>
      <rPr>
        <sz val="10"/>
        <rFont val="Soberana Sans"/>
        <family val="2"/>
      </rPr>
      <t xml:space="preserve"> 213
La incorporación de la perspectiva de género en el Programa Pensión para Adultos Mayores, permite contribuir a que las mujeres accedan a sus derechos sociales y se beneficien de manera igualitaria de esos derechos.  De las 5,074,709 personas adultas incorporadas al Padrón Activo de beneficiarios del Programa Pensión para Adultos Mayores, 2,011,510, son hombres y 3,063,199, son mujeres.</t>
    </r>
  </si>
  <si>
    <t>59.30</t>
  </si>
  <si>
    <t>Porcentaje de Adultas Mayores dentro del Padrón Activo de Beneficiarios.</t>
  </si>
  <si>
    <t xml:space="preserve"> Se estima que, en 2018, el número de personas de 65 años de edad en delante que son mexicanos por nacimiento o bien que al menos tienen 25 años de residencia en el país, que habitan en el territorio nacional y no reciben un ingreso mayor a $1,092 mensuales por concepto de jubilación o pensión de tipo contributivo asciende aproximadamente a 7 millones de personas de las cuáles 3.8 millones son mujeres y 3.2 son hombres.   Entre las personas Adultas Mayores, las mujeres son quienes enfrentan mayores dificultades, debido a una serie de factores, sociales, económicos, políticos y culturales, entre los que se encuentran la división sexual del trabajo, la condición de género, los roles tradicionales y el lugar de pertinencia rural o zonas urbanas marginadas, que causan que sean ellas las que  encuentren una dificultad mayor de acceder al ámbito laboral formal, a la protección social, y en consecuencia al final de la vida laboral acceder a una jubilación o pensión, ya que muchas de ellas se dedicaron de tiempo completo al cuidado de la casa y de los hijos, mientras que el proveedor era el hombre, es así que del total de adultos mayores que no cuentan con una pensión  o acceso a una jubilación 61.3% son mujeres y 38.6% hombres (ENOE 2017)  </t>
  </si>
  <si>
    <t>2011510</t>
  </si>
  <si>
    <t>3063199</t>
  </si>
  <si>
    <t>2634093</t>
  </si>
  <si>
    <t>4085531</t>
  </si>
  <si>
    <t>14658.5</t>
  </si>
  <si>
    <t>Pensión para Adultos Mayores</t>
  </si>
  <si>
    <t>S176</t>
  </si>
  <si>
    <r>
      <t>Acciones de mejora para el siguiente periodo
UR:</t>
    </r>
    <r>
      <rPr>
        <sz val="10"/>
        <rFont val="Soberana Sans"/>
        <family val="2"/>
      </rPr>
      <t xml:space="preserve"> 600
Sin información</t>
    </r>
  </si>
  <si>
    <r>
      <t>Justificación de diferencia de avances con respecto a las metas programadas
UR:</t>
    </r>
    <r>
      <rPr>
        <sz val="10"/>
        <rFont val="Soberana Sans"/>
        <family val="2"/>
      </rPr>
      <t xml:space="preserve"> 600
Sin información</t>
    </r>
  </si>
  <si>
    <r>
      <t>Acciones realizadas en el periodo
UR:</t>
    </r>
    <r>
      <rPr>
        <sz val="10"/>
        <rFont val="Soberana Sans"/>
        <family val="2"/>
      </rPr>
      <t xml:space="preserve"> 600
Capacitación a las y los servidores públicos con enfoque de género. En el primer trimestre se realizaron 2 acciones de capacitación para las y los servidores públicos de la SECTUR,  el primero inicio en enero de 2018 con dos cursos, uno para mujeres y otro para hombres, conformando 2 grupos de reflexión uno de mujeres y otro de hombres, que sesionaran durante 6 meses un día a la semana por 4 horas, con el apoyo de sicólogos expertos en prevención de la violencia de género y masculinidades de la  Secretaría de Salud del Gobierno de la Cd México. Adicionalmente en el mes de marzo se conmemoró el día Internacional de la Mujer con 2 conferencias magistrales, con temas que surgieron de la aplicación de una consulta a todo el personal,  La Imagen personal para la mujer de Hoy  y Rompiendo el silencio, historia de una sobreviviente, la participación de las y los asistentes fue muy activa y calificaron favorablemente el evento. ;  Comité de Igualdad de Género. Se cumplieron los acuerdos del Co;  Programa de Desarrollo Comunitario. En sesión del Comité de adquisiciones del 22 de marzo se adjudicó el  contrato de los servicios del Programa de Desarrollo Comunitario para 2018 a la Fundación Nemi SC</t>
    </r>
  </si>
  <si>
    <t>7.5</t>
  </si>
  <si>
    <t>Porcentaje  de acciones cumplidas de la estrategia integral de prevención a la Trata de Personas y el Trabajo Infantil en el sector de los viajes y el turismo, 2018</t>
  </si>
  <si>
    <t>Porcentaje de acuerdos cumplidos del Comité de Igualdad de Género</t>
  </si>
  <si>
    <t>orcentaje de Mujeres dueñas de MIPYMES turísticas satisfechas con el 4o encuentro de Mujeres Emprendedoras</t>
  </si>
  <si>
    <t xml:space="preserve">Porcentaje de servidoras/es públicos mandos medios o superiores capacitados y/o sensibilizados en cursos y talleres con enfoque de género  </t>
  </si>
  <si>
    <t>Porcentaje de Servidoras y servidores públicos capacitados y/o sensibilizados en cursos y talleres con enfoque de género.</t>
  </si>
  <si>
    <t>Porcentaje de mujeres graduadas del Programa de Desarrollo Comunitario para Mujeres</t>
  </si>
  <si>
    <t xml:space="preserve"> Secretaria de Turismo </t>
  </si>
  <si>
    <t>75</t>
  </si>
  <si>
    <t>1024</t>
  </si>
  <si>
    <t>506</t>
  </si>
  <si>
    <t>(Subsecretaría de Planeación y Política Turística)</t>
  </si>
  <si>
    <t>Planeación y conducción de la política de turismo</t>
  </si>
  <si>
    <t>Turismo</t>
  </si>
  <si>
    <t>21</t>
  </si>
  <si>
    <r>
      <t>Acciones de mejora para el siguiente periodo
UR:</t>
    </r>
    <r>
      <rPr>
        <sz val="10"/>
        <rFont val="Soberana Sans"/>
        <family val="2"/>
      </rPr>
      <t xml:space="preserve"> 200
Sin información
</t>
    </r>
    <r>
      <rPr>
        <b/>
        <sz val="10"/>
        <rFont val="Soberana Sans"/>
        <family val="2"/>
      </rPr>
      <t>UR:</t>
    </r>
    <r>
      <rPr>
        <sz val="10"/>
        <rFont val="Soberana Sans"/>
        <family val="2"/>
      </rPr>
      <t xml:space="preserve"> 115
Sin información</t>
    </r>
  </si>
  <si>
    <r>
      <t>Justificación de diferencia de avances con respecto a las metas programadas
UR:</t>
    </r>
    <r>
      <rPr>
        <sz val="10"/>
        <rFont val="Soberana Sans"/>
        <family val="2"/>
      </rPr>
      <t xml:space="preserve"> 200
En los indicadores: * Proporción de mujeres titulares en los poderes ejecutivos locales, presidencias municipales y alcaldías, y en los poderes legislativos federal y locales, *Proporción de mujeres indígenas titulares en los poderes ejecutivos locales, presidencias municipales y alcaldías, y en los poderes legislativos federal y locales y * Porcentaje de OSC participantes en actividades para promover la participación de las mujeres en distintas vertientes, derivado de que el registro de avances de este indicador es anual, a ello se debe que su avance sea reportado posteriormente.    ;  Para el indicador de Porcentaje de participantes en actividades para promover la participación de las mujeres en distintas vertientes no se reporta diferencia con el avance programado.
</t>
    </r>
    <r>
      <rPr>
        <b/>
        <sz val="10"/>
        <rFont val="Soberana Sans"/>
        <family val="2"/>
      </rPr>
      <t>UR:</t>
    </r>
    <r>
      <rPr>
        <sz val="10"/>
        <rFont val="Soberana Sans"/>
        <family val="2"/>
      </rPr>
      <t xml:space="preserve"> 115
En los indicadores: * Proporción de mujeres titulares en los poderes ejecutivos locales, presidencias municipales y alcaldías, y en los poderes legislativos federal y locales, *Proporción de mujeres indígenas titulares en los poderes ejecutivos locales, presidencias municipales y alcaldías, y en los poderes legislativos federal y locales y * Porcentaje de OSC participantes en actividades para promover la participación de las mujeres en distintas vertientes, derivado de que el registro de avances de este indicador es anual, a ello se debe que su avance sea reportado posteriormente.    ;  Para el indicador de Porcentaje de participantes en actividades para promover la participación de las mujeres en distintas vertientes no se reporta diferencia con el avance programado.</t>
    </r>
  </si>
  <si>
    <r>
      <t>Acciones realizadas en el periodo
UR:</t>
    </r>
    <r>
      <rPr>
        <sz val="10"/>
        <rFont val="Soberana Sans"/>
        <family val="2"/>
      </rPr>
      <t xml:space="preserve"> 200
Es importante aclarar que la acción de la UR 115 recae en la UR 200 que está conformada por los órganos desconcentrados del Instituto Nacional Electoral, a través de los cuales se llevan a cabo parte de las actividades, por lo cual para la UR 200 aplican los mismos indicadores definidos para la UR 115. Es así que en este apartado es donde se reportan los avances correspondientes del indicador, pues tanto el concurso de OSC como las otras vertientes de la acción se desarrollan a nivel nacional con el apoyo de los órganos desconcentrados.;  En el indicador de Porcentaje de OSC participantes en actividades para promover la participación de las mujeres en distintas vertientes, se está dando seguimiento a 24 OSC en 16 entidades de la república para la implementación oportuna de los proyectos que fueron seleccionados en el Programa Nacional de Impulso a la Participación Política de Mujeres;  En el indicador de Porcentaje de participantes en actividades para promover la participación de las m;  Para el indicador Proporción de mujeres titulares en los poderes ejecutivos locales, presidencias municipales y alcaldías, y en los poderes legislativos federal y locales y para el de Proporción de mujeres indígenas titulares en los poderes ejecutivos locales, presidencias municipales y alcaldías, y en los poderes legislativos federal y locales. Durante el primer trimestre del año se han llevado a cabo varias actividades para promover la participación ciudadana en condiciones de igualdad a través de la estructura desconcentrada del INE.
</t>
    </r>
    <r>
      <rPr>
        <b/>
        <sz val="10"/>
        <rFont val="Soberana Sans"/>
        <family val="2"/>
      </rPr>
      <t>UR:</t>
    </r>
    <r>
      <rPr>
        <sz val="10"/>
        <rFont val="Soberana Sans"/>
        <family val="2"/>
      </rPr>
      <t xml:space="preserve"> 115
En el indicador de Porcentaje de OSC participantes en actividades para promover la participación de las mujeres en distintas vertientes, se está dando seguimiento a 24 OSC en 16 entidades de la república para la implementación oportuna de los proyectos que fueron seleccionados en el Programa Nacional de Impulso a la Participación Política de Mujeres;  En el indicador de Porcentaje de participantes en actividades para promover la participación de las mujeres en distintas vertientes se ha realizado lo siguiente:  Las OSC ganadoras del Programa Nacional de Impulso a la Participación Política de Mujeres han reportado la realización de materiales didácticos como manuales y trípticos para la realización de talleres en 16 entidades federativas (Campeche, Chiapas, Colima, Estado de México, Guanajuato, Guerrero, Hidalgo, Jalisco, Michoacán, Morelos, Oaxaca, Puebla, Querétaro, San Luis Potosí, Yucatán y Zacatecas). Además, fue contratado personal en la estructura desconcentrada del INE para la p;   Para el indicador Proporción de mujeres titulares en los poderes ejecutivos locales, presidencias municipales y alcaldías, y en los poderes legislativos federal y locales y para el de Proporción de mujeres indígenas titulares en los poderes ejecutivos locales, presidencias municipales y alcaldías, y en los poderes legislativos federal y locales. Durante el primer trimestre del año se han llevado a cabo varias actividades para promover la participación ciudadana en condiciones de igualdad a través de la estructura desconcentrada del INE.</t>
    </r>
  </si>
  <si>
    <t>0.97</t>
  </si>
  <si>
    <t>2.59</t>
  </si>
  <si>
    <t>3.68</t>
  </si>
  <si>
    <t>64.04</t>
  </si>
  <si>
    <t>97.41</t>
  </si>
  <si>
    <t xml:space="preserve">Porcentaje de OSC participantes en actividades para promover la participación de las mujeres en distintas vertientes </t>
  </si>
  <si>
    <t>Porcentaje de participantes en actividades para promover la participación de las mujeres en distintas vertientes</t>
  </si>
  <si>
    <t>Proporción de mujeres indígenas titulares en los poderes ejecutivos locales, presidencias municipales y alcaldías, y en los poderes legislativos federal y locales</t>
  </si>
  <si>
    <t>31.50</t>
  </si>
  <si>
    <t>Proporción de mujeres titulares en los poderes ejecutivos locales, presidencias municipales y alcaldías, y en los poderes legislativos federal y locales</t>
  </si>
  <si>
    <t xml:space="preserve"> Secretaria de Instituto Nacional Electoral </t>
  </si>
  <si>
    <t xml:space="preserve"> Las mujeres representan 51.4 % de la población en México, sin embargo, se encuentran sub representadas en cargos de elección popular de los poderes del Estado, el 27% de los cargos en los poderes legislativo federal y locales y los poderes ejecutivos locales y municipales son ocupados por mujeres. En el caso de las mujeres indígenas, los indicios que existen refieren que la proporción es menor al .5%. Esto implica una desigualdad de género manifestada en obstáculos para el acceso y ejercicio de los derechos políticos de las mujeres, por lo que la participación igualitaria en la vida pública y política es un reto para fortalecer la democracia.  El INE ha considerado desarrollar una acción que contribuya al impulso de la participación política de las mujeres a través de OSC mediante las siguientes vertientes: 1)Generando una convocatoria para que las OSC presenten proyectos que impulsen la participación política de las mujeres, dando seguimiento a acciones de promoción de igualdad. 2)Involucrando a OSC en foros de diálogo, en la generación de diagnósticos, estudios y estrategias que contribuyan a identificar factores que afectan la igualdad sustantiva, el impulso a la participación política de las mujeres, la prevención y visibilización de la violencia política, con énfasis en mujeres indígenas y la generación de propuestas que contribuyan al desarrollo político de las mujeres. Se promoverán ejercicios de participación en diferentes grupos etarios (desde edad temprana), a fin de conocer las percepciones de niñas, niños y adolescentes respecto de los roles de género y las desigualdades. 3)Construyendo y fortaleciendo de capacidades para las OSC nuevas o consolidadas, para desarrollar proyectos que impulsen la igualdad de género, prevenir la violencia política contra las mujeres, promover la participación política incluyente. Favoreciendo el trabajo con las OSC, de modo que éstas participen en las actividades mencionadas y contribuyan a la difusión de las mismas.  Las mujeres representan 51.4 % de la población en México, sin embargo, se encuentran subrepresentadas en cargos de elección popular de los poderes del Estado, el 27% de los cargos en los poderes legislativo federal y locales y los poderes ejecutivos locales y municipales son ocupados por mujeres. En el caso de las mujeres indígenas, los indicios que existen refieren que la proporción es menor al .5%. Esto implica una desigualdad de género manifestada en obstáculos para el acceso y ejercicio de los derechos políticos de las mujeres, por lo que la participación igualitaria en la vida pública y política es un reto para fortalecer la democracia.  El INE ha considerado desarrollar una acción que contribuya al impulso de la participación política de las mujeres a través de OSC mediante las siguientes vertientes: 1Generando una convocatoria para que las OSC presenten proyectos que impulsen la participación política de las mujeres, dando seguimiento a acciones de promoción de igualdad. 2Involucrando a OSC en foros de diálogo, en la generación de diagnósticos, estudios y estrategias que contribuyan a identificar factores que afectan la igualdad sustantiva, el impulso a la participación política de las mujeres, la prevención y visibilización de la violencia política, con énfasis en mujeres indígenas, y la generación de propuestas que contribuyan al desarrollo político de las mujeres. Se promoverán ejercicios de participación en diferentes grupos etarios (desde edad temprana), a fin de conocer las percepciones de niñas, niños y adolescentes respecto de los roles de género y las desigualdades. 3Construyendo y fortaleciendo de capacidades para las OSC nuevas o consolidadas, para desarrollar proyectos que impulsen la igualdad de género, prevenir la violencia política contra las mujeres, promover la participación política incluyente. 4 Favoreciendo el trabajo con las OSC, de modo que éstas participen en las actividades mencionadas y contribuyan a la difusión de las mismas.  </t>
  </si>
  <si>
    <t>177</t>
  </si>
  <si>
    <t>824</t>
  </si>
  <si>
    <t>1386590</t>
  </si>
  <si>
    <t>1395646</t>
  </si>
  <si>
    <t>100.0</t>
  </si>
  <si>
    <t>Capacitación y educación para el ejercicio democrático de la ciudadanía</t>
  </si>
  <si>
    <t>R003</t>
  </si>
  <si>
    <t>Instituto Nacional Electoral</t>
  </si>
  <si>
    <t>22</t>
  </si>
  <si>
    <r>
      <t>Acciones de mejora para el siguiente periodo
UR:</t>
    </r>
    <r>
      <rPr>
        <sz val="10"/>
        <rFont val="Soberana Sans"/>
        <family val="2"/>
      </rPr>
      <t xml:space="preserve"> 122
Agilizar los trámites administrativos para que los proyectos se cumplan en tiempo y forma. </t>
    </r>
  </si>
  <si>
    <r>
      <t>Justificación de diferencia de avances con respecto a las metas programadas
UR:</t>
    </r>
    <r>
      <rPr>
        <sz val="10"/>
        <rFont val="Soberana Sans"/>
        <family val="2"/>
      </rPr>
      <t xml:space="preserve"> 122
Las actividades que comprenden los indicadores están contempladas para desarrollarse durante todo el año, en ese sentido, no se advierte un retraso en los proyectos. </t>
    </r>
  </si>
  <si>
    <r>
      <t>Acciones realizadas en el periodo
UR:</t>
    </r>
    <r>
      <rPr>
        <sz val="10"/>
        <rFont val="Soberana Sans"/>
        <family val="2"/>
      </rPr>
      <t xml:space="preserve"> 122
Se concluyeron varias actividades que conforman los indicadores:    Indicador 1: Se efectuó una campaña institucional de prevención y actuación ante el HASL    Indicador 2: Organización del Seminario Construcción de la Democracia Paritaria en Internet: Libertad de expresión y estereotipos = A2*.10 = %A2  -Organización del Taller Hacia una cobertura de los procesos electorales libre de discriminación = A3*.10 = %A3  -Organización del Taller Ejercicio de los derechos político-electorales de las mujeres afromexicanas  -Organización de encuentro con mujeres migrantes residentes en Estados Unidos de América = A10*.10 = %A10  Asimismo, se informa que el Indicador 3, tiene un 57% de avance durante el primer trimestre.   </t>
    </r>
  </si>
  <si>
    <t>3.21</t>
  </si>
  <si>
    <t>6.65</t>
  </si>
  <si>
    <t>UR: 122</t>
  </si>
  <si>
    <t>122</t>
  </si>
  <si>
    <t>Porcentaje de estrategias para garantizar los derechos políticos-electorales de las mujeres en PEF 2017-2018 realizadas oportunamente</t>
  </si>
  <si>
    <t>57.00</t>
  </si>
  <si>
    <t>Porcentaje de estrategias para la transversalización del principio de igualdad y no discriminación en el Proceso Electoral Federal 2017-2018 realizadas oportunamente</t>
  </si>
  <si>
    <t>Porcentaje de acciones para la igualdad en el ejercicio de los derechos político-electorales realizadas oportunamente</t>
  </si>
  <si>
    <t>18.75</t>
  </si>
  <si>
    <t>Porcentaje de acciones para la igualdad sustantiva en el INE realizadas oportunamente</t>
  </si>
  <si>
    <t xml:space="preserve"> En 2015, la UTIGyND llevó a cabo el proyecto denominado "Investigación sobre los obstáculos que enfrentan las mujeres que trabajan en el INE en el acceso a cargos de dirección" los principales hallazgos son: -En el Servicio Profesional cuando existe una vacante con cambio de residencia, solo tiene acceso hombres o bien mujeres solteras que no tengan a cargo una familia o personas a quién cuidar. Únicamente el 28.2% son mujeres. -En los puestos de "Operador" y "Auxiliar" más del 55% son mujeres, en el puesto de "Responsable", más del 60% son hombres. -Mismo cargo, sueldo distinto en el puesto de "Líder" -Las mujeres hacen referencia a la tensión que se vive en procesos electorales, consideran que escalar ha significado retos para conciliar su vida familiar y laboral y haber vivido situaciones de acoso laboral Aún prevalecen barreras estructurales para lograr igualdad entre mujeres y hombres al interior del INE. Desde la entrada en vigor del Protocolo para prevenir, atender y sancionar el hostigamiento y acoso sexual o laboral en el INE, se han presentado 487 casos: 33 en 2014, 184 en 2015, 143 en 2016 y 127 en 2017. En el acuerdo INE/CG508/2017(criterios para el registro de candidaturas) se encuentran lineamientos de paridad y una acción afirmativa para pueblos y comunidades indígenas. Como el principio de paridad tiene alcances más amplios que la postulación para puestos de elección popular de 50-50 entre mujeres y hombres, el INE evalúa aspectos que influyen en las contiendas electorales, como el caso de la aparición de las y los candidatos en los medios de comunicación, debiendo generarse herramientas para que éstos y los partidos políticos propicien que las contiendas, se realicen con enfoque de igualdad, libres de estereotipos de género y mostrando la diversidad social en los mensajes dirigidos a la ciudadanía. En México, de los 1,125 curules totales que existen entre Congresos Locales y el Federal, 42.0% (472) corresponde a mujeres y 57.8% (650) a hombres. </t>
  </si>
  <si>
    <t>180</t>
  </si>
  <si>
    <t>450</t>
  </si>
  <si>
    <t>900</t>
  </si>
  <si>
    <t>6.6</t>
  </si>
  <si>
    <t>Dirección, soporte jurídico electoral y apoyo logístico</t>
  </si>
  <si>
    <t>R008</t>
  </si>
  <si>
    <r>
      <t>Acciones de mejora para el siguiente periodo
UR:</t>
    </r>
    <r>
      <rPr>
        <sz val="10"/>
        <rFont val="Soberana Sans"/>
        <family val="2"/>
      </rPr>
      <t xml:space="preserve"> 120
Para la ejecución del proyecto del ejercicio 2018, la dinámica de trabajo de la UTF será la comunicación y coordinación constante con la DEA y la UTP, con el propósito de cumplir con los objetivos del proyecto, lo que contribuirá a una reducción de tiempos para la contratación de los servicios, una adecuada planeación y ejecución de las actividades para obtener un resultado eficiente y eficaz en cada uno de los entregables programados.    Respecto a las modificaciones que deriven de la ejecución de las actividades del proyecto, éstas se realizaran mediante los formatos y plazos establecidos por la UTP.    Asimismo, se continuará con el programa de capacitación en materia de gasto programado, la sensibilización del personal y partidos políticos y el mejoramiento del clima organizacional con igualdad entre hombres y mujeres; así como con el atestiguamiento de las actividades del gasto programado que realizan los partidos políticos.  </t>
    </r>
  </si>
  <si>
    <r>
      <t>Justificación de diferencia de avances con respecto a las metas programadas
UR:</t>
    </r>
    <r>
      <rPr>
        <sz val="10"/>
        <rFont val="Soberana Sans"/>
        <family val="2"/>
      </rPr>
      <t xml:space="preserve"> 120
No hay diferencia de avances, la frecuencia de medición para este proyecto se determinó con una periodicidad anual, por lo cual hasta el momento no se reflejan avances programado o realizado.</t>
    </r>
  </si>
  <si>
    <r>
      <t>Acciones realizadas en el periodo
UR:</t>
    </r>
    <r>
      <rPr>
        <sz val="10"/>
        <rFont val="Soberana Sans"/>
        <family val="2"/>
      </rPr>
      <t xml:space="preserve"> 120
En el primer trimestre de ejercicio 2018 se dio inicio al diseño del Anexo Técnico para la realización de las actividades del proyecto Acciones para la fiscalización con perspectiva de género, las cuales son 1) Diagnóstico y líneas de acción sobre las brechas de desigualdad en el origen y aplicación de los recursos a las campañas políticas del Proceso Electoral 17-18, 2) Análisis de los Programas Anuales de Trabajo 2018, y 3) Encuentro para el fortalecimiento de la rendición de cuentas del ejercicio del gasto programado. Adicionalmente, se han elaborado los cronogramas de trabajo para atender los procedimientos técnico-administrativos que conlleva la contratación de dichos servicios.    Asimismo, del Proyecto Personal Eventual para Operación de los Sistemas DPN del Proceso Electoral 2018 se está diseñando el Anexo Técnico para la realización del Módulo Gasto Programado en el SIF V1.</t>
    </r>
  </si>
  <si>
    <t>5.58</t>
  </si>
  <si>
    <t>5.81</t>
  </si>
  <si>
    <t>Porcentaje de avance de las actividades realizadas del proyecto Acciones para la fiscalización con perspectiva de género</t>
  </si>
  <si>
    <t xml:space="preserve"> La violencia que se ejerce contra las mujeres que participan políticamente es una constante en México, la UTF requiere un diagnóstico para detectar desigualdades entre mujeres y hombres, respecto de los recursos que los partidos políticos entregan a candidatas y candidatos para sus respectivas campañas se ha detectado que: ? La violencia económica en la política amenaza los compromisos para que la toma de decisiones sea balanceada en términos de género y afecta la integridad y calidad de la democracia. ? Existe desigualdad entre candidatos y candidatas en la distribución de los recursos para el desarrollo de campañas políticas. ? La falta de apoyo financiero por parte de los Comités Directivos Estatales genera barreras más grandes para las mujeres. Derivado de la revisión de los Informes Anuales de los partidos políticos nacionales y locales realizada mediante el Programa Anual de Trabajo (PAT) se detectaron áreas de oportunidad los principales hallazgos son: ? El 93% de los PAT en materia de actividades específicas no cumple con todos los requisitos señalados en el Reglamento de Fiscalización y Lineamientos del Gasto Programado, el 90% en materia de liderazgo político de las mujeres incumplen y 92% en materia de liderazgos. ? El 78.30% de los PAT en materia de actividades específicas no cumple con elementos sustantivos para la fiscalización, 71.20% en materia de liderazgos político de las mujeres y el 83.30% en materia de liderazgos juveniles. ? El 53% de los proyectos que componen los PAT no los explicitan ni los declaran los entregables que componen las evidencias del gasto. Es importante generar acciones y programas que fortalezcan las capacidades y conocimientos a los partidos políticos para elaborar y dar seguimiento a los PAT. Desarrollo de un Módulo en el SIF de conformidad con el Reglamento de Fiscalización y los Lineamientos del Gasto Programado y la realización de un Encuentro Nacional para el fortalecimiento de la rendición de cuentas. </t>
  </si>
  <si>
    <t>64</t>
  </si>
  <si>
    <t>570</t>
  </si>
  <si>
    <t>915</t>
  </si>
  <si>
    <t>Otorgamiento de prerrogativas a partidos políticos, fiscalización de sus recursos y administración de los tiempos del estado en radio y televisión</t>
  </si>
  <si>
    <t>R009</t>
  </si>
  <si>
    <r>
      <t>Acciones de mejora para el siguiente periodo
UR:</t>
    </r>
    <r>
      <rPr>
        <sz val="10"/>
        <rFont val="Soberana Sans"/>
        <family val="2"/>
      </rPr>
      <t xml:space="preserve"> 104
En el caso del PAMIMH, desde 2016 con miras a 2018, se está trabajando en la mejora de procesos y acciones relacionadas con la Observancia a través del monitoreo, seguimiento y evaluación, así como en los procesos de promoción y difusión que coadyuven al cumplimiento de la Política Nacional en materia de Igualdad entre Mujeres y Hombres (PNIMH).    Como parte de la mejora en el proceso de Planeación institucional, a partir de 2017 se han realizado esfuerzos al interior de esta Comisión Nacional a través del establecimiento de un nuevo enfoque metodológico, encaminado a la identificación de posibles proyectos y acciones a realizar durante un determinado año específico, con la finalidad de poder tener un mejor establecimiento de metas que contribuyan a lo definido en cada MIR. </t>
    </r>
  </si>
  <si>
    <r>
      <t>Justificación de diferencia de avances con respecto a las metas programadas
UR:</t>
    </r>
    <r>
      <rPr>
        <sz val="10"/>
        <rFont val="Soberana Sans"/>
        <family val="2"/>
      </rPr>
      <t xml:space="preserve"> 104
VARIACION DE LA META:    - Servicios de promoción y difusión para el cumplimiento de la Política Nacional en Materia de Igualdad de género, y derechos humanos de las mujeres, proporcionados: Se tiene un sobrecumplimiento debido a la solicitud extraordinaria de actividades de capacitación, principalmente de presentaciones, y talleres.    - Vinculación con instancias públicas, para efectuar actividades de promoción o difusión, en materia de género para el cumplimiento de la Política Nacional en Materia de Igualdad entre Mujeres y Hombre: Las reuniones de AVGM no se pueden programar con exactitud, pues esta programación depende de autoridades externas a la CNDH por lo que se refleja un cumplimiento medio.;  VARIACIÓN PRESUPUESTAL:    En este primer trimestre de 2018, se ejercieron 5.24 millones de pesos, equivalentes al 49.54 por ciento respecto de los 10.58 millones de pesos programados. La diferencia se identifica principalmente en recursos en compromiso por un monto de 2.02 millones de pesos, que reportan un 68.65 por ciento; y a que algunas de las acciones de difusión, como son publicaciones, seminarios, conferencias y estudios, que requieren de un proceso de programación ?momento en el cual nos encontramos- para llevarse a cabo durante el segundo trimestre de 2018.</t>
    </r>
  </si>
  <si>
    <r>
      <t>Acciones realizadas en el periodo
UR:</t>
    </r>
    <r>
      <rPr>
        <sz val="10"/>
        <rFont val="Soberana Sans"/>
        <family val="2"/>
      </rPr>
      <t xml:space="preserve"> 104
Acciones Realizadas    Servicios de promoción y difusión para el cumplimiento de la Política Nacional en Materia de Igualdad de género, y derechos humanos de las mujeres, proporcionados.    Del 1 de enero al 31 de marzo de 2018 se realizaron 15 servicios de promoción proporcionados respecto 12 actividades requeridas, lo que representa un avance trimestral del 125.0 por ciento.    Vinculación con instancias públicas, para efectuar actividades de promoción o difusión, en materia de género para el cumplimiento de la Política Nacional en Materia de Igualdad entre Mujeres y Hombres.    Del 1 de enero al 31 de marzo de 2018 se realizaron 10 acciones de vinculación respecto a las 17 actividades programadas, lo que representa un avance trimestral del 59.0 por ciento.</t>
    </r>
  </si>
  <si>
    <t>5.24</t>
  </si>
  <si>
    <t>10.58</t>
  </si>
  <si>
    <t>35.54</t>
  </si>
  <si>
    <t>UR: 104</t>
  </si>
  <si>
    <t>53.10</t>
  </si>
  <si>
    <t>3. Porcentaje de Organismos Públicos de Derechos Humanos sensibilizados en materia de género y derechos humanos.</t>
  </si>
  <si>
    <t>2. Porcentaje de instituciones en la Administración Pública Federal (APF) a las que se les da seguimiento y son evaluadas por el Programa de Asuntos de la Mujer y de Igualdad entre Mujeres y Hombres (PAMIMH) en el cumplimiento de objetivos del Programa Nacional para la Igualdad de Oportunidades y No Discriminación contra las Mujeres (PROIGUALDAD) con respecto al total de instituciones de la APF obligadas a cumplirlos.</t>
  </si>
  <si>
    <t>81.80</t>
  </si>
  <si>
    <t>1. Porcentaje de temas relacionados con el principio de igualdad, no discriminación y no violencia contra las mujeres monitoreados en 32 congresos de las entidades federativas y el Congreso de la Unión.</t>
  </si>
  <si>
    <t xml:space="preserve"> 104- Cuarta Visitaduría General </t>
  </si>
  <si>
    <t xml:space="preserve"> En nuestra sociedad persisten estereotipos de género que constituyen discriminación contra las mujeres, por lo que aún es necesario emprender acciones que propicien la igualdad sustantiva entre mujeres y hombres en México y que contribuyan a que tanto los programas como el quehacer cotidiano de las servidoras y servidores públicos se oriente por el principio de igualdad, de no discriminación y de no violencia contra las mujeres.   La Ley General para la Igualdad entre Mujeres y Hombres (LGIMH) y la Ley de la Comisión Nacional de los Derechos Humanos atribuyen a la CNDH, la tarea de realizar la observancia en el cumplimiento de la Política Nacional de Igualdad, particularmente, a través de su Programa de Asuntos de la Mujer y de Igualdad entre Mujeres y Hombres (PAMIMH). Tanto el objetivo estratégico del PAMIMH como su quehacer institucional se orientan por la articulación de la perspectiva de género con un enfoque de derechos humanos, en el seguimiento de aquellos programas y acciones para la igualdad de género, que prioricen el fortalecimiento de la autonomía y empoderamiento de las mujeres_1/ Nota: _1/  En esta tarea, es importante considerar como punto de partida, la visión que nos ofrece la División de Asuntos de Género de la Comisión Económica para América Latina y El Caribe (CEPAL) a través de su Observatorio de Igualdad de Género, que menciona que la igualdad de género, requiere de la transformación de tres dimensiones de la autonomía de las mujeres: la física, la política y la económica. Donde la autonomía es entendida como ?la capacidad de las personas para tomar decisiones libres e informadas sobre sus vidas, de manera de poder ser, y hacer en función de sus propias aspiraciones y deseos en el contexto histórico que las hace posibles?.  La autonomía es crucial para alcanzar la igualdad como un derecho humano fundamental, y una precondición para que las mujeres actúen como sujetos plenos del desarrollo. (CEPAL, 2011).   </t>
  </si>
  <si>
    <t>215</t>
  </si>
  <si>
    <t>521</t>
  </si>
  <si>
    <t>(Cuarta Visitaduría General)</t>
  </si>
  <si>
    <t>35.5</t>
  </si>
  <si>
    <t>Promover, divulgar, dar seguimiento, evaluar y monitorear la política nacional en materia de Igualdad entre mujeres y hombres, y atender Asuntos de la mujer</t>
  </si>
  <si>
    <t>Comisión Nacional de los Derechos Humanos</t>
  </si>
  <si>
    <t>35</t>
  </si>
  <si>
    <r>
      <t>Acciones de mejora para el siguiente periodo
UR:</t>
    </r>
    <r>
      <rPr>
        <sz val="10"/>
        <rFont val="Soberana Sans"/>
        <family val="2"/>
      </rPr>
      <t xml:space="preserve"> 112
ACCIONES DE MEJORA PARA EL SIGUIENTE PERIODO:    Las capacitaciones ya iniciaron por lo que con ello podremos cumplir con la meta programada para cada trimestre.  </t>
    </r>
  </si>
  <si>
    <r>
      <t>Justificación de diferencia de avances con respecto a las metas programadas
UR:</t>
    </r>
    <r>
      <rPr>
        <sz val="10"/>
        <rFont val="Soberana Sans"/>
        <family val="2"/>
      </rPr>
      <t xml:space="preserve"> 112
Indicador 2. ?Porcentaje de hombres capacitados en materia de género, lenguaje incluyente, no sexista y erradicar la discriminación y violencia.? Del total de los 74 hombres que debieron ser capacitados para este periodo, fueron capacitados 61, lo que significa que se alcanzó el 82.43 por ciento de la meta programada. Esto debido a que las capacitaciones iniciaron en el mes de marzo y al enmarcarse en el Día Internacional de la Mujer, asistieron más mujeres que hombres a los primeros talleres. ;  Indicador 1 ?Porcentaje de mujeres capacitadas en materia de género, lenguaje incluyente, no sexista y erradicar la discriminación y violencia?. Del total de las 64 mujeres que debieron ser capacitadas para este periodo, fueron capacitadas 121, lo que da un avance en el cumplimiento de la meta del trimestre, un 89.06 por ciento superior a la meta programada.  Esto debido a que las capacitaciones iniciadas en el mes de marzo se enfocaron al Día Internacional de las Mujeres y a que en el primer ;  Indicador 3. Porcentaje del personal que manifiesta que incrementa sus conocimientos sobre la perspectiva de género, lenguaje incluyente y no sexista y no discriminación. En este indicador de las 181 personas capacitas en el periodo, que debían expresar incremento en sus conocimientos, 76 personas expresaron tal mejora, lo que representa el 41.76 por ciento de la meta.  Esto se debido a la naturaleza de algunos eventos de capacitación, en los que no se aplican evaluaciones.</t>
    </r>
  </si>
  <si>
    <r>
      <t>Acciones realizadas en el periodo
UR:</t>
    </r>
    <r>
      <rPr>
        <sz val="10"/>
        <rFont val="Soberana Sans"/>
        <family val="2"/>
      </rPr>
      <t xml:space="preserve"> 112
ACCIONES REALIZADAS EN EL PERIODO ENERO A MARZO DE 2018.    1. La Unidad de Igualdad de Género tiene aprobado el plan de trabajo 2018, mismo que se inscribe en la Política de Igualdad de Género 2017-2019 y en el Programa de Cultura Institucional de Igualdad, No discriminación e Inclusión 2017-2019.    2. Los temas centrales para las acciones de capacitación, sensibilización, promoción y difusión para el 2018 son la perspectiva de género, la prevención de la violencia de género, el lenguaje incluyente y no sexista, nuevas masculinidades (incluyendo paternidades igualitarias y corresponsables), la no discriminación y la inclusión.    3. Durante el periodo reportado, se han capacitado a un total de 182 integrantes del personal de la CNDH.  ;  4. Se llevaron a cabo las acciones de capacitación, promoción y difusión: Taller para el Uso del Lenguaje Incluyente y No Sexista mediante el cual se han capacitado 55 personas servidoras públicas (24 mujeres y 31 hombres; y el Taller de Derechos Humanos de las Mujeres mediante el cual se capacitó a 21 servidoras y servidores públicos (9 mujeres y 12 hombres). Foro ?Compartiendo experiencias en favor de la igualdad: mujeres destacadas de la CNDH en la promoción de los derechos humanos de las mujeres? en el marco del 8 de marzo, Día Internacional de las Mujeres, en el cual trabajadoras de CNDH compartieron los retos y obstáculos que han enfrentado en su vida personal y profesional por ser mujeres, y motivar a otras compañeras para alcanzar sus metas. Asistieron 106 personas que laboran en la CNDH (88 mujeres y 18 hombres).    5. Se han realizado acciones de difusión de temas relativos a derechos de las mujeres o sobre derechos humanos desde un enfoque de género, mediante 13 infografías, las cuales sumaron un total de 1,250 visitas. Lo anterior, a efecto de fortalecer una cultura laboral y organizacional de igualdad de oportunidades, sin violencia y libre de discriminación  </t>
    </r>
  </si>
  <si>
    <t>0.61</t>
  </si>
  <si>
    <t>5.33</t>
  </si>
  <si>
    <t>41.76</t>
  </si>
  <si>
    <t>90.58</t>
  </si>
  <si>
    <t>3. Porcentaje del personal que manifiesta que incrementa sus conocimientos sobre la perspectiva de género, lenguaje incluyente y no sexista y prevención de la discriminación y violencia de género.</t>
  </si>
  <si>
    <t>82.43</t>
  </si>
  <si>
    <t>2. Porcentaje de hombres capacitados en materia de género, lenguaje incluyente, no sexista y prevención de la discriminación y violencia de género.</t>
  </si>
  <si>
    <t>189.06</t>
  </si>
  <si>
    <t>1. Porcentaje de mujeres capacitadas en materia de género, lenguaje incluyente, no sexista y en prevención de la discriminación y violencia de género.</t>
  </si>
  <si>
    <t xml:space="preserve"> 112- Oficialía Mayor </t>
  </si>
  <si>
    <t xml:space="preserve"> Fortalecer al personal de la CNDH en el conocimiento sobre los conceptos básicos de género, el lenguaje incluyente y no sexista y la no discriminación para que generar un ambiente laboral sin discriminación y libre de violencia de género; y para generar comunicaciones internas y externas con lenguaje incluyente y no sexista. </t>
  </si>
  <si>
    <t>61</t>
  </si>
  <si>
    <t>121</t>
  </si>
  <si>
    <t>296</t>
  </si>
  <si>
    <t>256</t>
  </si>
  <si>
    <t>5.3</t>
  </si>
  <si>
    <r>
      <t>Acciones de mejora para el siguiente periodo
UR:</t>
    </r>
    <r>
      <rPr>
        <sz val="10"/>
        <rFont val="Soberana Sans"/>
        <family val="2"/>
      </rPr>
      <t xml:space="preserve"> 90X
Sin información</t>
    </r>
  </si>
  <si>
    <r>
      <t>Justificación de diferencia de avances con respecto a las metas programadas
UR:</t>
    </r>
    <r>
      <rPr>
        <sz val="10"/>
        <rFont val="Soberana Sans"/>
        <family val="2"/>
      </rPr>
      <t xml:space="preserve"> 90X
Sin información</t>
    </r>
  </si>
  <si>
    <r>
      <t>Acciones realizadas en el periodo
UR:</t>
    </r>
    <r>
      <rPr>
        <sz val="10"/>
        <rFont val="Soberana Sans"/>
        <family val="2"/>
      </rPr>
      <t xml:space="preserve"> 90X
Actualmente se encuentra en desarrollo un aplicativo informático que permitirá realizar la operación de la convocatoria, la formalización de los apoyos otorgados y administración de los recursos a las becarias asignadas, así como la renovación de convenios anuales.   Debido a que no se encuentra disponible dicho aplicativo informático, no se han publicado aún las convocatorias.  Se estima que para el mes de abril estará listo el aplicativo para operar la Convocatoria de Madres Jefas de Familia y en junio el correspondiente a Apoyos Complementarios a Mujeres Indígenas</t>
    </r>
  </si>
  <si>
    <t>90.0</t>
  </si>
  <si>
    <t>UR: 90X</t>
  </si>
  <si>
    <t>90X</t>
  </si>
  <si>
    <t>Porcentaje de mujeres indígenas becarias que ingresan a un Posgrado de Calidad</t>
  </si>
  <si>
    <t>Porcentaje de Becarias Indígenas CONACYT beneficiadas en el 2018 que hayan obtenido un apoyo previo del  programa de Apoyos complementarios</t>
  </si>
  <si>
    <t>Porcentaje de madres mexicanas jefas de familia que recibieron beca de apoyo y concluyeron sus estudios en el periodo de vigencia</t>
  </si>
  <si>
    <t xml:space="preserve"> Secretaria de Consejo Nacional de Ciencia y Tecnología </t>
  </si>
  <si>
    <t xml:space="preserve"> Reconociendo la importancia de incluir el enfoque de género en las políticas públicas, sobre todo aquellas orientadas a fortalecer y fomentar la formación de capital humano de alto nivel como un mecanismo para impulsar el desarrollo personal y económico de las personas, familias y comunidades, el CONACYT decidió desde hace ya varios años, llevar a cabo acciones afirmativas en materia de igualdad de oportunidades entre mujeres y hombres con una perspectiva de inclusión y ejercicio de derechos. </t>
  </si>
  <si>
    <t>(Consejo Nacional de Ciencia y Tecnología)</t>
  </si>
  <si>
    <t>Apoyos para actividades científicas, tecnológicas y de innovación</t>
  </si>
  <si>
    <t>F002</t>
  </si>
  <si>
    <t>Consejo Nacional de Ciencia y Tecnología</t>
  </si>
  <si>
    <t>38</t>
  </si>
  <si>
    <r>
      <t>Acciones de mejora para el siguiente periodo
UR:</t>
    </r>
    <r>
      <rPr>
        <sz val="10"/>
        <rFont val="Soberana Sans"/>
        <family val="2"/>
      </rPr>
      <t xml:space="preserve"> 90X
El indicador se reporta en medio del proceso que se lleva a cabo para la asignación de nuevas becas.  Sigue el proceso de recepción de solicitudes del primer semestre del año. Las cifras de becas vigentes se cumplirán al finalizar el proceso.</t>
    </r>
  </si>
  <si>
    <r>
      <t>Justificación de diferencia de avances con respecto a las metas programadas
UR:</t>
    </r>
    <r>
      <rPr>
        <sz val="10"/>
        <rFont val="Soberana Sans"/>
        <family val="2"/>
      </rPr>
      <t xml:space="preserve"> 90X
Al cierre del primer trimestre los resultados obtenidos por el Programa  S190  Becas de Posgrado y Apoyos a la Calidad en la perspectiva de género muestran la relación directamente proporcional entre el gasto realizado y el número de becarias vigentes al final del periodo. Adicionalmente, resulta importante destacar que la selección mujeres para estudios de posgrado de alta calidad se realiza mediante procedimientos competitivos, eficientes, equitativos, transparentes y públicos, sustentados en méritos y calidad; los apoyos que se otorgan están sujetos a procesos de evaluación, selección, formalización y seguimiento, en términos del marco normativo que corresponde a cada programa, por tanto, el CONACYT, en la asignación de recursos a las beneficiarias, se obliga a no discriminar a los proponentes por ningún motivo o condición social o física. En términos cualitativos, es decir beneficiarios de beca vigentes al cierre del mes de marzo, el Programa S190 Becas de Posgrado y Apoyos a la Calidad registró un total de 50,195 becarios vigentes y  de éstos 23,582 apoyos fueron para mujeres que se encuentran cursando estudios de posgrado de calidad, con este resultado el indicador de Porcentaje de mujeres  con Beca de posgrado vigente se ubicará en un nivel de participación del 46.98%, porcentaje superior en casi un punto porcentual a la meta prevista.   </t>
    </r>
  </si>
  <si>
    <r>
      <t>Acciones realizadas en el periodo
UR:</t>
    </r>
    <r>
      <rPr>
        <sz val="10"/>
        <rFont val="Soberana Sans"/>
        <family val="2"/>
      </rPr>
      <t xml:space="preserve"> 90X
Al cierre del primer trimestre del ejercicio 2018, el Programa S190 ?Becas de Posgrado y Apoyos a la Calidad? cumplió en tiempo y forma con el pago de compromisos directo con enfoque de género por un monto total de $969,473,179.62 pesos, equivalente a un avance de 91.5% respecto al presupuesto calendarizado en el periodo y en términos anuales representa el 23.64% de los pagos.     Del total del recurso ejercido, $797,893,984.31 pesos (82.30%) se destinaron para el pago de compromisos con becarias nacionales y $159,359,095.31 pesos (16.44%) corresponden a compromisos de pago de becarias que realizan estudios de posgrado en el extranjero. En lo que se refiere a los apoyos por concepto de Apoyos a la Consolidación, al cierre de marzo se realizó una erogación por $9,588,600.00 pesos (0.99%) para cubrir los compromisos de becarias que realizan una Estancias Posdoctorales en el Extranjero y $2,631,500.00 pesos (0.27%) se utilizaron para obligaciones de Estancias Sabáticas nacionales y en el extranjero.    En términos físicos, es decir becarios vigentes, al cierre del mes de marzo el Programa S190 ?Becas de Posgrado y Apoyos a la Calidad? registró un total de 50,195 becarios vigentes y  de éstos 23,582 son mujeres que se encuentran cursando estudios de posgrado de calidad. Con este resultado se ubica un nivel de participación de 46.89%, porcentaje superior en 0.98 décimas de punto porcentual a la meta prevista.     De las 23,582 becarias vigentes 21,773 tienen el apoyo de beca nacionales (92.33%) y las restantes 1,809 becarias reciben el apoyo en el extranjero (7.67%).    </t>
    </r>
  </si>
  <si>
    <t>1,094.12</t>
  </si>
  <si>
    <t>4100.15</t>
  </si>
  <si>
    <t>47.40</t>
  </si>
  <si>
    <t>Porcentaje de mujeres con beca de posgrado vigente</t>
  </si>
  <si>
    <t>23.60</t>
  </si>
  <si>
    <t>25.08</t>
  </si>
  <si>
    <t>Avance del cumplimiento del ejercicio del presupuesto para becas de posgrado con enfoque de género.</t>
  </si>
  <si>
    <t>91.50</t>
  </si>
  <si>
    <t xml:space="preserve">Ejercicio del presupuesto de becas de posgrado con enfoque de género </t>
  </si>
  <si>
    <t xml:space="preserve"> OTORGAR ACCESO A MUJERES A OPORTUNIDADES DE FOMENTO, FORMACIÓN Y CONSOLIDACIÓN EN DIVERSAS ÁREAS DEL CONOCIMIENTO, MEDIANTE LAS CONVOCATORIAS O CONVENIOS DE COLABORACIÓN SUSCRITOS POR EL CONACYT CON INSTITUCIONES Y ORGANISMOS NACIONALES E INTERNACIONALES, GOBIERNOS DE LOS ESTADOS Y PERSONAS MORALES DE LOS DIFERENTES SECTORES, EN ÁREAS ESTABLECIDAS EN TALES INSTRUMENTOS, SEGÚN APLIQUE PARA CADA CASO </t>
  </si>
  <si>
    <t>26613</t>
  </si>
  <si>
    <t>23582</t>
  </si>
  <si>
    <t>27570</t>
  </si>
  <si>
    <t>24430</t>
  </si>
  <si>
    <t>4100.1</t>
  </si>
  <si>
    <t>Becas de posgrado y apoyos a la calidad</t>
  </si>
  <si>
    <t>S190</t>
  </si>
  <si>
    <r>
      <t>Acciones de mejora para el siguiente periodo
UR:</t>
    </r>
    <r>
      <rPr>
        <sz val="10"/>
        <rFont val="Soberana Sans"/>
        <family val="2"/>
      </rPr>
      <t xml:space="preserve"> 100
No se prevén mejoras en los proyectos </t>
    </r>
  </si>
  <si>
    <r>
      <t>Justificación de diferencia de avances con respecto a las metas programadas
UR:</t>
    </r>
    <r>
      <rPr>
        <sz val="10"/>
        <rFont val="Soberana Sans"/>
        <family val="2"/>
      </rPr>
      <t xml:space="preserve"> 100
No se presentan diferencias </t>
    </r>
  </si>
  <si>
    <r>
      <t>Acciones realizadas en el periodo
UR:</t>
    </r>
    <r>
      <rPr>
        <sz val="10"/>
        <rFont val="Soberana Sans"/>
        <family val="2"/>
      </rPr>
      <t xml:space="preserve"> 100
ENDIREH  Durante  este primer periodo los trabajos se enfocaron en la definición del contenido, la orientación analítica y elaboración de los dos primeros capítulos del ?Panorama Nacional sobre la situación de la violencia entre las mujeres en México?, y la preparación y organización del Taller para el desarrollo de los Panoramas estatales, a realizarse en la última semana de abril.    ENIGH  Se llevaron a cabo diversas actividades: se atendieron las solicitudes especiales de usuarios sobre la ENIGH 2016 y anteriores; se realizaron las actividades de planeación y los preparativos de pruebas y elaboración de los materiales para el levantamiento de la ENIGH 2018 y  se realizó una primera consulta pública de la ENIGH 2018 centrada en la captación de las prestaciones sociales en el trabajo y el fortalecimiento de la muestra por entidad federativa, de la cual se elaboró el informe correspondiente.   ENOE  Se actualizaron una serie de indicadores con enfoque de género, a partir de la información captada en la Encuesta Nacional de Ocupación y Empleo (ENOE), correspondientes al cuarto trimestre de 2017, los cuales permiten analizar las diferencias que se presentan entre ambos sexos, y que son: Tasa de participación, Tasa de desocupación, Tasa de ocupación parcial y desocupación 1 (TOPD1), Tasa de presión general (TPRG), Tasa de trabajo asalariado, Tasa de subocupación, Tasa de condiciones críticas de ocupación (TCCO), Tasa de ocupación en el sector informal 1 (TOSI1), Tasa de Ocupación en el Sector Informal 2 (TOSI2), Tasa de Informalidad Laboral 1 (TIL1) y Tasa de Informalidad Laboral 2 (TIL2).   SIESVIM  Durante este trimestre, las actividades se orientaron a la mejora de los contenidos y funcionamiento de la plataforma electrónica y página web del Sistema Integrado de Estadísticas sobre violencia contra las mujeres (SIESVIM), asimismo se llevó a cabo la actualización de un conjunto de documentos e indicadores.  </t>
    </r>
  </si>
  <si>
    <t>20.29</t>
  </si>
  <si>
    <t>81.17</t>
  </si>
  <si>
    <t>Porcentaje de informes que reporten trimestral las actividades realizadas para la elaboración de Panoramas sobre de Violencia contra las Mujeres con base a la ENDIREH 2016.</t>
  </si>
  <si>
    <t>Porcentaje de informes que reporten trimestral las actividades realizadas en el Sistema Integrado de Estadísticas de Violencia contra las Mujeres (SIESVIM).</t>
  </si>
  <si>
    <t xml:space="preserve">Porcentaje de informes que reporta trimestralmente el avance de las actividades programadas para el levantamiento de la encuesta. </t>
  </si>
  <si>
    <t>Porcentaje de avance en la publicación de los indicadores de ocupación y empleo con perspectiva de género de manera trimestral en la página electrónica del INEGI</t>
  </si>
  <si>
    <t>Porcentaje de avance en la publicación de la ENOE según trimestre.</t>
  </si>
  <si>
    <t>Porcentaje de avance en la publicación de los indicadores estratégicos de ocupación y empleo según trimestre</t>
  </si>
  <si>
    <t xml:space="preserve"> Secretaria de Información Nacional Estadística y Geográfica </t>
  </si>
  <si>
    <t xml:space="preserve"> Se requiere contar con  información estadística que permita analizar la situación de las mujeres en aspectos demográficos, económicos y de empleo, para generar y sustentar los programas encaminados a coadyuvar en la equidad de género. </t>
  </si>
  <si>
    <t>46987983</t>
  </si>
  <si>
    <t>51791544</t>
  </si>
  <si>
    <t>64055635</t>
  </si>
  <si>
    <t>59926893</t>
  </si>
  <si>
    <t>(Instituto Nacional de Estadística y Geografía)</t>
  </si>
  <si>
    <t>81.1</t>
  </si>
  <si>
    <t>Producción y difusión de información estadística y geográfica</t>
  </si>
  <si>
    <t>Información Nacional Estadística y Geográfica</t>
  </si>
  <si>
    <t>40</t>
  </si>
  <si>
    <r>
      <t>Acciones de mejora para el siguiente periodo
UR:</t>
    </r>
    <r>
      <rPr>
        <sz val="10"/>
        <rFont val="Soberana Sans"/>
        <family val="2"/>
      </rPr>
      <t xml:space="preserve"> 240
Seguir provomiendo la igualdad entre mujeres y hombres al interior del Instituto con el fin de integrar en la cultura organizacional los principios de respeto, tolerancia, igualdad, fraternidad, reconocimiento, etc.  </t>
    </r>
  </si>
  <si>
    <r>
      <t>Justificación de diferencia de avances con respecto a las metas programadas
UR:</t>
    </r>
    <r>
      <rPr>
        <sz val="10"/>
        <rFont val="Soberana Sans"/>
        <family val="2"/>
      </rPr>
      <t xml:space="preserve"> 240
Sin información</t>
    </r>
  </si>
  <si>
    <r>
      <t>Acciones realizadas en el periodo
UR:</t>
    </r>
    <r>
      <rPr>
        <sz val="10"/>
        <rFont val="Soberana Sans"/>
        <family val="2"/>
      </rPr>
      <t xml:space="preserve"> 240
En el primer trimestre de 2018 se realizarón las actividades que se tenían programadas para cada una de las acciones del IFT. Dentro de las cuales se llevaron a cabo cursos de capacitación de no discriminación, diversidad e inclusión en los cursos de inducción de los nuevos integrantes del IFT. Asimismo se realizó la semana de las mujeres del IFT de acuerdo a lo programado, celebrando así cinco eventos lo cuales contaron con una buena participación por parte de los servidores públicos del Instituto y generó los impactos esperados.</t>
    </r>
  </si>
  <si>
    <t>8.87</t>
  </si>
  <si>
    <t>UR: 240</t>
  </si>
  <si>
    <t>8.83</t>
  </si>
  <si>
    <t>Porcentaje de avance de las actividades y proyectos de promoción de la igualdad entre mujeres y hombres</t>
  </si>
  <si>
    <t>Elaboracion y Seguimiento del Programa Anual 2018 para la Promoción de la Igualdad de Género, Diversidad e Inclusión del Instituto Federal de Telecomunicaciones</t>
  </si>
  <si>
    <t>Porcentaje de avance de las actividades realizadas en la semana de las Mujeres del IFT</t>
  </si>
  <si>
    <t>13.22</t>
  </si>
  <si>
    <t>Porcentaje de personal capacitado en temas de Igualdad, Diversidad e Inclusión</t>
  </si>
  <si>
    <t xml:space="preserve"> Secretaria de Instituto Federal de Telecomunicaciones </t>
  </si>
  <si>
    <t xml:space="preserve"> Al interior del Instituto Federal de Telecomunicaciones es necesario capacitar al personal en materia de Igualdad, Diversidad e Inclusión con el fin de lograr integrar en la cultura organizacional los valores de respeto, tolerancia, igualdad, fraternidad, etc.  Como parte de las acciones para generar mayor conciencia en el personal, los últimos tres años, el Instituto ha organizado una serie de eventos en el marco de la Conmemoración del Día Internacional de la Mujer, por lo que el IFT organiza la ?Semana de las Mujeres IFT?  La semana de las mujeres del IFT consiste en una serie de eventos, conferencias y paneles que se hacen con orientación a una temática específica, en éste caso para el año 2018 la Organización de las Naciones Unidas, a través de la Comisión de la Condición Jurídica y Social de la Mujer (CSW, por sus siglas en inglés) definió como uno de los temas a revisar este año la participación y el acceso de la mujer en los medios de difusión y las tecnologías de la información y las comunicaciones, como un medio para su fortalecimiento y desarrollo.  Asimismo como parte del funcionamiento y labor de la Unidad de Género del Instituto es necesario desarrollar y dar seguimiento a un programa Anual para la promoción de la Igualdad de Género, Diversidad e Inclusión, con el cual se logrará consolidar la incorporación de las perspectiva de género en todos los procesos así como en los programas, proyectos o acciones; así como fortalecer los principios de diversidad e inclusión.  Finalmente es necesario llevar a cabo una serie de actividades y proyectos de promoción de la igualdad entre mujeres y hombres para concientizar al personal y posicionar el tema al interior del instituto con el fin de proveedor un clima laboral de respeto, reconocimiento, tolerancia y libre de sesgos discriminatorios. </t>
  </si>
  <si>
    <t>173</t>
  </si>
  <si>
    <t>284</t>
  </si>
  <si>
    <t>667</t>
  </si>
  <si>
    <t>452</t>
  </si>
  <si>
    <t>(Unidad de Administración)</t>
  </si>
  <si>
    <t>8.8</t>
  </si>
  <si>
    <t>Instituto Federal de Telecomunicaciones</t>
  </si>
  <si>
    <t>43</t>
  </si>
  <si>
    <r>
      <t xml:space="preserve">Acciones de mejora para el siguiente periodo
</t>
    </r>
    <r>
      <rPr>
        <sz val="10"/>
        <rFont val="Soberana Sans"/>
        <family val="2"/>
      </rPr>
      <t>Sin Información</t>
    </r>
  </si>
  <si>
    <r>
      <t xml:space="preserve">Justificación de diferencia de avances con respecto a las metas programadas
</t>
    </r>
    <r>
      <rPr>
        <sz val="10"/>
        <rFont val="Soberana Sans"/>
        <family val="2"/>
      </rPr>
      <t>Sin Información</t>
    </r>
  </si>
  <si>
    <r>
      <t xml:space="preserve">Acciones realizadas en el periodo
</t>
    </r>
    <r>
      <rPr>
        <sz val="10"/>
        <rFont val="Soberana Sans"/>
        <family val="2"/>
      </rPr>
      <t>Sin Información</t>
    </r>
  </si>
  <si>
    <t>UR: 220</t>
  </si>
  <si>
    <t>Porcentaje de sensibilización conseguido entre las y los empleados de la Comisión, ante las campañas realizadas</t>
  </si>
  <si>
    <t>Porcentaje de servidores públicos sensibilizados en materia de LGIMyH y la LGAMVLV durante 2018</t>
  </si>
  <si>
    <t xml:space="preserve"> Secretaria de Comisión Reguladora de Energía </t>
  </si>
  <si>
    <t>(Unidad de Planeación y Vinculación)</t>
  </si>
  <si>
    <t>Regulación y permisos de electricidad</t>
  </si>
  <si>
    <t>G001</t>
  </si>
  <si>
    <t>Comisión Reguladora de Energía</t>
  </si>
  <si>
    <t>45</t>
  </si>
  <si>
    <t>Porcentaje de servidoras/res públicos sensibilizados en materia de LGIMyH y la LGAMVLV durante 2018</t>
  </si>
  <si>
    <t>Regulación y permisos de Hidrocarburos</t>
  </si>
  <si>
    <t>G002</t>
  </si>
  <si>
    <t>Porcentaje de servidoras/es públicos de mando medio o superior capacitados en materia de género.</t>
  </si>
  <si>
    <t>56.00</t>
  </si>
  <si>
    <t xml:space="preserve">Porcentaje de servidoras/es públicos capacitados en materia de género, nivel básico, con calificación aprobatoria. </t>
  </si>
  <si>
    <r>
      <t>Acciones de mejora para el siguiente periodo
UR:</t>
    </r>
    <r>
      <rPr>
        <sz val="10"/>
        <rFont val="Soberana Sans"/>
        <family val="2"/>
      </rPr>
      <t xml:space="preserve"> AYJ
Se han realizado las gestiones administrativas para iniciar la ejecución de los proyectos y las acciones de capacitación programadas para el presente ejercicio fiscal, por otro lado, La CEAV se encuentra en un proceso de auditoría por parte de la Auditoría Superior de la Federación respecto a la aplicación de los recursos etiquetados en el Anexo 13 del PEF 2018, lo que representa un ejercicio oportuno y pertinente para la mejora de los procesos de planeación y ejecución de acciones dirigidas a la igualdad sustantiva entre mujeres y hombres.</t>
    </r>
  </si>
  <si>
    <r>
      <t>Justificación de diferencia de avances con respecto a las metas programadas
UR:</t>
    </r>
    <r>
      <rPr>
        <sz val="10"/>
        <rFont val="Soberana Sans"/>
        <family val="2"/>
      </rPr>
      <t xml:space="preserve"> AYJ
La CEAV se encuentra en un proceso de auditoría por parte de la Auditoría Superior de la Federación respecto a la aplicación de los recursos etiquetados en el Anexo 13 del PEF 2018, lo que representa un ejercicio oportuno y pertinente para la mejora de los procesos de planeación y ejecución de acciones dirigidas a la igualdad sustantiva entre mujeres y hombres.</t>
    </r>
  </si>
  <si>
    <r>
      <t>Acciones realizadas en el periodo
UR:</t>
    </r>
    <r>
      <rPr>
        <sz val="10"/>
        <rFont val="Soberana Sans"/>
        <family val="2"/>
      </rPr>
      <t xml:space="preserve"> AYJ
Al corte que se informa se han realizado las siguientes actividades:  ? Participación en el Grupo de Trabajo de la Cartilla de los Derechos Sexuales y Reproductivos de las Personas con Discapacidad? y el taller para la revisión de los derechos propuestos coordinado por el Instituto Nacional de las Mujeres.  ? Se integraron las observaciones finales a los entregables derivados de los proyectos 2017 de la Unidad de Género, a saber: Asesoría para apoyar a la Unidad de Género en el desarrollo de las bases de un Modelo de Atención Integral adecuado para las personas mayores en situación de víctima, basado en el enfoque de género, diferencial y especializado, con énfasis en las necesidades prácticas y estratégicas de las mujeres adultas mayores; o Asesoría para apoyar a la Unidad de Género en el desarrollo de las bases de un Protocolo de atención a población indígena en situación de víctima que relieve la atención particularizada de las mujeres indígenas con enfoque de género e intercultural; o Servicio de asesoría para apoyar a la Unidad de Género en el desarrollo de los Criterios Generales para la Atención de población migrante en situación de víctima y de mujeres en situación de migración víctimas del delito y de violaciones a derechos humanos.  Se han realizado las gestiones administrativas para iniciar la ejecución de los proyectos y las acciones de capacitación programadas para el presente ejercicio fiscal.</t>
    </r>
  </si>
  <si>
    <t>0.58</t>
  </si>
  <si>
    <t>0.59</t>
  </si>
  <si>
    <t>7.77</t>
  </si>
  <si>
    <t>UR: AYJ</t>
  </si>
  <si>
    <t>AYJ</t>
  </si>
  <si>
    <t>Porcentaje de avance alcanzado en el Proceso de certificaci¨®n en la  Norma Mexicana NMX-R-025-SCFI-2015 en Igualdad Laboral y No Discriminaci¨®n, en el per¨ªodo que se informa.</t>
  </si>
  <si>
    <t>Promedio Anual del Índice de valoración de las acciones para generar información y conocimiento especializado sobre mujeres en situación de víctima.</t>
  </si>
  <si>
    <t>Promedio Anual del Índice de valoración de documentos metodológicos y procedimentales para la atención de mujeres en situación de víctima.</t>
  </si>
  <si>
    <t>Porcentaje de personal de la Comisión Ejecutiva de Atención a Víctimas, que brinda atención directa, capacitado en contenidos especializados para la atención de mujeres en situación de víctima que en la evaluación post alcanzan al menos el 80% de aciertos.</t>
  </si>
  <si>
    <t>Porcentaje de personal, de mando medio y superior de la Comisión Ejecutiva de Atención a Víctimas, capacitado para la incorporación de la perspectiva de igualdad de género que en la evaluación post alcanzan al menos el 80% de aciertos.</t>
  </si>
  <si>
    <t xml:space="preserve"> AYJ- Comisión Ejecutiva de Atención a Víctimas </t>
  </si>
  <si>
    <t>(Comisión Ejecutiva de Atención a Víctimas)</t>
  </si>
  <si>
    <t>7.7</t>
  </si>
  <si>
    <t>Atención a Víctimas</t>
  </si>
  <si>
    <t>E033</t>
  </si>
  <si>
    <t>Entidades no Sectorizadas</t>
  </si>
  <si>
    <t>47</t>
  </si>
  <si>
    <t>0.10</t>
  </si>
  <si>
    <t>350.0</t>
  </si>
  <si>
    <t>UR: HHG</t>
  </si>
  <si>
    <t>24.90</t>
  </si>
  <si>
    <t>HHG</t>
  </si>
  <si>
    <t>Porcentaje de presupuesto transferido a los MAM para llevar a cabo acciones de fortalecimiento institucional en: 1. Profesionalización, 2. Recursos Materiales, y 3. Recursos humanos.</t>
  </si>
  <si>
    <t>41.30</t>
  </si>
  <si>
    <t>Porcentaje de presupuesto transferido a los MAM para presentar propuestas en los temas estratégicos</t>
  </si>
  <si>
    <t xml:space="preserve"> HHG- Instituto Nacional de las Mujeres </t>
  </si>
  <si>
    <t xml:space="preserve"> México ha registrado avances importantes en la incorporación de la perspectiva de género en las políticas públicas con resultados favorables. Sin embargo, en la gestión gubernamental se siguen realizando acciones aisladas y sin integralidad debido a que no se ha considerado esta perspectiva en todas las fases del ciclo de las políticas públicas; esto es, en el diseño, presupuestación, implementación, seguimiento y evaluación. El fortalecimiento a los mecanismos para el adelanto de las mujeres, mediante los cuales los tres órdenes de gobierno realizan acciones para institucionalizar la perspectiva de género es un aspecto fundamental para alcanzar la igualdad sustantiva entre mujeres y hombres. En este contexto, el Programa de Fortalecimiento a la Transversalidad de la Perspectiva de Género (PFTPG), impulsa y facilita el acceso de los mecanismos para el adelanto de las mujeres a subsidios y herramientas que los fortalezcan en aspectos técnicos, metodológicos y de procedimiento para que formulen, ejecuten y evalúen políticas, programas y acciones que les permitan consolidar su incidencia e insertar de manera transversal la perspectiva de género en la gestión gubernamental. </t>
  </si>
  <si>
    <t>(Instituto Nacional de las Mujeres)</t>
  </si>
  <si>
    <t>Fortalecimiento a la Transversalidad de la Perspectiva de Género</t>
  </si>
  <si>
    <t>S010</t>
  </si>
  <si>
    <r>
      <t>Acciones de mejora para el siguiente periodo
UR:</t>
    </r>
    <r>
      <rPr>
        <sz val="10"/>
        <rFont val="Soberana Sans"/>
        <family val="2"/>
      </rPr>
      <t xml:space="preserve"> AYB
Las Delegaciones de la CDI en los estados continuarán con los procesos de validación y autorización de los proyectos productivos, para lograr el alcance de las metas ajustadas. </t>
    </r>
  </si>
  <si>
    <r>
      <t>Justificación de diferencia de avances con respecto a las metas programadas
UR:</t>
    </r>
    <r>
      <rPr>
        <sz val="10"/>
        <rFont val="Soberana Sans"/>
        <family val="2"/>
      </rPr>
      <t xml:space="preserve"> AYB
La variación en el cumplimiento de los grupos o sociedades que recibieron recursos con la vertiente Mujer Indígena, se debe a que la meta programada del indicador se registró en el mes de septiembre de 2017, antes de tener el Presupuesto de Egresos de la Federación (PEF) 2018 autorizado y definitivo, por lo que se realizó el ajuste de la meta con el presupuesto autorizado. La variación en el cumplimiento de las mujeres beneficiadas por el Programa, se debe a que la meta programada del indicador se registró en el mes de septiembre de 2017, antes de tener el Presupuesto de Egresos de la Federación (PEF) 2018 autorizado y definitivo, por lo que se realizó el ajuste de la meta con el presupuesto autorizado.  En lo que respecta a las mujeres beneficiadas con acciones de capacitación y asistencia técnica, para esta acción no se programaron metas para este trimestre, debido a que los programas de trabajo anuales de las Delegaciones Estatales en materia de capacitación y asistencia técnica, se encuentran en la etapa de revisión y validación. </t>
    </r>
  </si>
  <si>
    <r>
      <t>Acciones realizadas en el periodo
UR:</t>
    </r>
    <r>
      <rPr>
        <sz val="10"/>
        <rFont val="Soberana Sans"/>
        <family val="2"/>
      </rPr>
      <t xml:space="preserve"> AYB
Al 31 de marzo, se apoyaron 368 proyectos en la modalidad Mujer Indígena, en beneficio de 2,210 mujeres, de 198 municipios de 23 entidades federativas, por un monto total de 48,203 miles de pesos. En la modalidad Proyectos Productivos Comunitarios, se ejercieron 43,191.4 miles de pesos, para apoyar 318 proyectos en beneficio de 1,881 productores indígenas (986 mujeres y 895 hombres), de 180 municipios ubicados en 23 estados de la república. </t>
    </r>
  </si>
  <si>
    <t>7.78</t>
  </si>
  <si>
    <t>74.75</t>
  </si>
  <si>
    <t>437.07</t>
  </si>
  <si>
    <t>UR: AYB</t>
  </si>
  <si>
    <t>436.62</t>
  </si>
  <si>
    <t>5.67</t>
  </si>
  <si>
    <t>11.71</t>
  </si>
  <si>
    <t>AYB</t>
  </si>
  <si>
    <t>Porcentaje de mujeres beneficiadas por el Programa.</t>
  </si>
  <si>
    <t>Porcentaje de mujeres apoyadas con acciones de capacitación y asistencia técnica.</t>
  </si>
  <si>
    <t>9.27</t>
  </si>
  <si>
    <t>21.52</t>
  </si>
  <si>
    <t>Porcentaje de grupos o sociedades que recibieron recursos con la vertiente Mujer Indígena</t>
  </si>
  <si>
    <t xml:space="preserve"> AYB- Comisión Nacional para el Desarrollo de los Pueblos Indígenas </t>
  </si>
  <si>
    <t xml:space="preserve"> La Comisión Nacional para el Desarrollo de los Pueblos Indígenas consideró necesario e imprescindible poner a disposición de la población indígena esquemas de apoyo y financiamiento de fácil acceso para el desarrollo de proyectos productivos y el mejoramiento de los procesos en aquellos casos en que se cuenta con experiencia productiva. Por ello, la CDI estableció la creación del PROIN. Este Programa está orientado al desarrollo de proyectos productivos y turísticos sostenibles, con pertinencia cultural, con equidad de género y con pleno respeto a los valores de los pueblos indígenas.  Se considera de manera específica las condiciones de marginación y discriminación en las que vive la mayoría de las mujeres indígenas en nuestro país, que comúnmente provocan que éstas no tengan acceso a los medios de producción de sus comunidades como son la tierra, el ganado y la infraestructura productiva en general. Esto les imposibilita poseer una fuente de trabajo con la cual generar ingresos económicos, situación que a su vez, favorece que esas condiciones de discriminación que padecen, continúen reproduciéndose a lo largo de las generaciones.   Es por esto que, el PROIN busca ofrecer a la población indígena en general y a las mujeres indígenas en particular, esquemas de apoyo y financiamiento de fácil acceso que les permitan desarrollar su actividad económica, y fungir como una herramienta fundamental para incrementar sus oportunidades de ingreso, capacitación y empleo sin tener que abandonar sus comunidades. </t>
  </si>
  <si>
    <t>895</t>
  </si>
  <si>
    <t>3196</t>
  </si>
  <si>
    <t>20261</t>
  </si>
  <si>
    <t>25235</t>
  </si>
  <si>
    <t>(Comisión Nacional para el Desarrollo de los Pueblos Indígenas)</t>
  </si>
  <si>
    <t>436.6</t>
  </si>
  <si>
    <t>Programa para el Mejoramiento de la Producción y la Productividad Indígena</t>
  </si>
  <si>
    <t>S249</t>
  </si>
  <si>
    <r>
      <t>Acciones de mejora para el siguiente periodo
UR:</t>
    </r>
    <r>
      <rPr>
        <sz val="10"/>
        <rFont val="Soberana Sans"/>
        <family val="2"/>
      </rPr>
      <t xml:space="preserve"> AYB
Durante el segundo trimestre del año en curso, se realizará la suscripción de los convenios y la entrega de los recursos autorizados a las instancias ejecutoras aprobadas.</t>
    </r>
  </si>
  <si>
    <r>
      <t>Justificación de diferencia de avances con respecto a las metas programadas
UR:</t>
    </r>
    <r>
      <rPr>
        <sz val="10"/>
        <rFont val="Soberana Sans"/>
        <family val="2"/>
      </rPr>
      <t xml:space="preserve"> AYB
Al periodo que se reporta fueron publicadas las convocatorias de las diferentes modalidades del tipo de apoyo Derecho a la Igualdad de Género; las cuales tuvieron como fecha de vigencia el 29 de enero. En el marco de estas convocatorias, se recepcionaron 524 propuestas, de las cuales dentro del proceso de dictaminación se autorizaron el siguiente número de proyectos:    Coordinación para la prevención y atención con enfoque intercultural de la violencia contra mujeres y niñas: 90  Fortalecimiento para el ejercicio de derechos de las mujeres y niñas indígenas:98  Casas de la Mujer Indígena de Continuidad: 29    A la fecha se esta en proceso de suscripción de convenios y entrega de los recursos autorizados a las instancias ejecutoras aprobadas.</t>
    </r>
  </si>
  <si>
    <r>
      <t>Acciones realizadas en el periodo
UR:</t>
    </r>
    <r>
      <rPr>
        <sz val="10"/>
        <rFont val="Soberana Sans"/>
        <family val="2"/>
      </rPr>
      <t xml:space="preserve"> AYB
Al periodo que se reporta fueron publicadas las convocatorias de las diferentes modalidades del tipo de apoyo Derecho a la Igualdad de Género; las cuales tuvieron como fecha de vigencia el 29 de enero. En el marco de estas convocatorias, se recepcionaron 524 propuestas, de las cuales dentro del proceso de dictaminación se autorizaron el siguiente número de proyectos:    Coordinación para la prevención y atención con enfoque intercultural de la violencia contra mujeres y niñas: 90  Fortalecimiento para el ejercicio de derechos de las mujeres y niñas indígenas:98  Casas de la Mujer Indígena de Continuidad: 29    A la fecha se esta en proceso de suscripción de convenios y entrega de los recursos autorizados a las instancias ejecutoras aprobadas.</t>
    </r>
  </si>
  <si>
    <t>5.19</t>
  </si>
  <si>
    <t>84.32</t>
  </si>
  <si>
    <t>88.36</t>
  </si>
  <si>
    <t>Porcentaje de población indígena fortalecida para el ejercicio de sus derechos a la igualdad de género debido a la intervención del programa en el año t.</t>
  </si>
  <si>
    <t xml:space="preserve"> La diferencia cultural en México no sólo se expresa en manifestaciones culturales que nos enriquecen; también está asociada a situaciones de desigualdad y desventaja social y jurídica para ellos. Los indígenas conforman uno de los sectores de la población que enfrenta mayores rezagos sociales. Estos rezagos se agudizan por género y grupo de edad y se hacen presentes tanto en las localidades rurales como en las urbanas, el acceso a la justicia y ejercicio de sus derechos son una demanda y un reclamo generalizado. Bajo este contexto, las mujeres indígenas de las diferentes edades representan el sector de la población que acumula mayores rezagos sociales. Ellas han sido discriminadas y afectadas por la pobreza y por diversos referentes culturales, que en ocasiones, fomentan la desigualdad y que se traducen en menores oportunidades para acceder a la educación, la salud y los niveles mínimos de bienestar. Los factores que han provocado esta situación tienen naturalezas diferentes, algunos tienen que ver con el desconocimiento de la existencia de los derechos y de los alcances de los mismos o con la discriminación y otros con la ausencia de procedimientos y recursos para asegurar su observancia. </t>
  </si>
  <si>
    <t>88.3</t>
  </si>
  <si>
    <t>Programa de Derechos Indígenas</t>
  </si>
  <si>
    <t>U011</t>
  </si>
  <si>
    <r>
      <t>Acciones de mejora para el siguiente periodo
UR:</t>
    </r>
    <r>
      <rPr>
        <sz val="10"/>
        <rFont val="Soberana Sans"/>
        <family val="2"/>
      </rPr>
      <t xml:space="preserve"> 210
Sin información
</t>
    </r>
    <r>
      <rPr>
        <b/>
        <sz val="10"/>
        <rFont val="Soberana Sans"/>
        <family val="2"/>
      </rPr>
      <t>UR:</t>
    </r>
    <r>
      <rPr>
        <sz val="10"/>
        <rFont val="Soberana Sans"/>
        <family val="2"/>
      </rPr>
      <t xml:space="preserve"> E00
Sin información</t>
    </r>
  </si>
  <si>
    <r>
      <t>Justificación de diferencia de avances con respecto a las metas programadas
UR:</t>
    </r>
    <r>
      <rPr>
        <sz val="10"/>
        <rFont val="Soberana Sans"/>
        <family val="2"/>
      </rPr>
      <t xml:space="preserve"> 210
El programa Movimiento Nacional de Agrupaciones Musicales Comunitarias en esta administración, entre sus principales objetivos se     planteó tener un mayor número de niñas y jóvenes (mujeres), entre los integrantes de las mismas. El programa se desarrolla en las zonas     de más alta marginación y con altos índices de violencia. El esfuerzo ha sido muy exitoso, ya que se ha mantenido un nivel superior al     50% de integrantes mujeres a pesar de los usos y costumbres comunitarios, que entre otros son que a las niñas no se les permitía la     ejecución de aquellos instrumentos con los que tuvieran contacto corporal (violonchelo, violín, guitarra, etc.). La composición de las     agrupaciones puede tener variaciones continuamente, debido a disminuciones presupuestales, a la movilidad familiar, al cambio de grado     escolar y a condiciones económicas. Al día de hoy las Agrupaciones Musicales Comunitarias cuentan con un número total de 5,401     participantes, donde 2,856 son niñas siendo el 53%  y 2,545 niños el 47%.       En este primer trimestre se realizó un evento por el Sistema Bajío del estado de Guanajuato el cual es parte de las Agrupaciones     Musicales Comunitarias titulado:       Orquesta y Coros de Mujeres del Sistema Bajío; Mujeres: Voces y sentires de la tierra.  Donde se busca a través de la música, hacer un llamado a la sociedad a continuar luchando por la igualdad de género, a miras de construir     comunidades más dignas y justas para las mujeres.     
</t>
    </r>
    <r>
      <rPr>
        <b/>
        <sz val="10"/>
        <rFont val="Soberana Sans"/>
        <family val="2"/>
      </rPr>
      <t>UR:</t>
    </r>
    <r>
      <rPr>
        <sz val="10"/>
        <rFont val="Soberana Sans"/>
        <family val="2"/>
      </rPr>
      <t xml:space="preserve"> E00
Para el primer trimestre de 2018 se alcanzaron 25 eventos de 67 programados para un cumplimiento apenas del 37.31%. Esto se debió a que no se contó con recursos adicionales para este tipo de actividades, sin embargo, la asistencia a estos eventos fue muy significativa, 29,937 asistentes debido a los esfuerzos para su atención con recursos del presupuesto regular asignado.   </t>
    </r>
  </si>
  <si>
    <r>
      <t>Acciones realizadas en el periodo
UR:</t>
    </r>
    <r>
      <rPr>
        <sz val="10"/>
        <rFont val="Soberana Sans"/>
        <family val="2"/>
      </rPr>
      <t xml:space="preserve"> 210
El programa ?Movimiento Nacional de Agrupaciones Musicales Comunitarias? en esta administración, entre sus principales objetivos se     planteó tener un mayor número de niñas y jóvenes (mujeres), entre los integrantes de las mismas. El programa se desarrolla en las zonas     de más alta marginación y con altos índices de violencia. El esfuerzo ha sido muy exitoso, ya que se ha mantenido un nivel superior al     50% de integrantes mujeres a pesar de los usos y costumbres comunitarios, que entre otros son que a las niñas no se les permitía la     ejecución de aquellos instrumentos con los que tuvieran contacto corporal (violonchelo, violín, guitarra, etc.). La composición de las     agrupaciones puede tener variaciones continuamente, debido a disminuciones presupuestales, a la movilidad familiar, al cambio de grado     escolar y a condiciones económicas. Al día de hoy las Agrupaciones Musicales Comunitarias cuentan con un número total de 5,401     participantes, donde 2,856 son niñas siendo el 53%  y 2,545 niños el 47%.       En este primer trimestre se realizó un evento por el Sistema Bajío del estado de Guanajuato el cual es parte de las Agrupaciones     Musicales Comunitarias titulado:       Orquesta y Coros de Mujeres del Sistema Bajío; Mujeres: Voces y sentires de la tierra.  Donde se busca a través de la música, hacer un llamado a la sociedad a continuar luchando por la igualdad de género, a miras de construir     comunidades más dignas y justas para las mujeres.   
</t>
    </r>
    <r>
      <rPr>
        <b/>
        <sz val="10"/>
        <rFont val="Soberana Sans"/>
        <family val="2"/>
      </rPr>
      <t>UR:</t>
    </r>
    <r>
      <rPr>
        <sz val="10"/>
        <rFont val="Soberana Sans"/>
        <family val="2"/>
      </rPr>
      <t xml:space="preserve"> E00
XXII Encuentro Internacional-XVIII Iberoamericano de Mujeres en el Arte. Feminismo y literatura; Mujeres toman la palabra; La hora del cuento Mujeres de letras y palabras; Lectura en voz alta: Poesía de Griselda Álvarez; Exposiciones: Aurora Reyes. Primera Muralista Mexicana; Universo de mujeres; Frida. Magia y Enigma.  </t>
    </r>
  </si>
  <si>
    <t>0.14</t>
  </si>
  <si>
    <t>5.0</t>
  </si>
  <si>
    <t>1.28</t>
  </si>
  <si>
    <t>25.8</t>
  </si>
  <si>
    <t>29.28</t>
  </si>
  <si>
    <t>Porcentaje de niñas y jovenes atendidas integrantes de las Agrupaciones Musicales Comunitarias</t>
  </si>
  <si>
    <t>23.36</t>
  </si>
  <si>
    <t>62.62</t>
  </si>
  <si>
    <t>Porcentaje de eventos presentados con representaciones femeninas destacadas para promover su participación en la programación cultural</t>
  </si>
  <si>
    <t xml:space="preserve"> E00- Instituto Nacional de Bellas Artes y Literatura  Secretaria de Cultura </t>
  </si>
  <si>
    <t>(Dirección General del Centro Nacional de las Artes)</t>
  </si>
  <si>
    <t>(Instituto Nacional de Bellas Artes y Literatura)</t>
  </si>
  <si>
    <t>34.2</t>
  </si>
  <si>
    <t>Desarrollo Cultural</t>
  </si>
  <si>
    <t>Cultura</t>
  </si>
  <si>
    <t>48</t>
  </si>
  <si>
    <t>70.70</t>
  </si>
  <si>
    <t>Porcentaje de becas que se otorgan a alumnas en las escuelas del INBA para su formación artística.</t>
  </si>
  <si>
    <t xml:space="preserve"> E00- Instituto Nacional de Bellas Artes y Literatura </t>
  </si>
  <si>
    <t>4.2</t>
  </si>
  <si>
    <r>
      <t>Acciones de mejora para el siguiente periodo
UR:</t>
    </r>
    <r>
      <rPr>
        <sz val="10"/>
        <rFont val="Soberana Sans"/>
        <family val="2"/>
      </rPr>
      <t xml:space="preserve"> GYR
Las acciones de mejora son capacitación; se impartirá el curso de actualización normativa en Planificación Familiar, el cual se llevará a cabo del 9 al 13 de abril a las 35 delegaciones, asesoría; se realizarán  visitas de asesoría y evaluación a delegaciones de los procesos de planificación familiar, incluidas las intervenciones tanto de enfermería y trabajo social. Además se encuentra planificado dar continuidad a las diversas acciones de comunicación educativa mediante  asesorías en línea para dar seguimiento a las acciones de mejora.   </t>
    </r>
  </si>
  <si>
    <r>
      <t>Justificación de diferencia de avances con respecto a las metas programadas
UR:</t>
    </r>
    <r>
      <rPr>
        <sz val="10"/>
        <rFont val="Soberana Sans"/>
        <family val="2"/>
      </rPr>
      <t xml:space="preserve"> GYR
Los resultado han sido favorables y se continuará con las acciones de comunicación educativa especificamente consejería en planificación familiar, dirigidas a la población en etapa reproductiva, tanto mujeres como hombres, con el fin de dar a conocer los factores de riesgo, la gama de metodología anticonceptiva disponible en el Instituto, y favorecer la selección en forma libre, voluntaria e informada un método, conforme a sus necesidades personales, expectativas reproductivas y condición de salud. </t>
    </r>
  </si>
  <si>
    <r>
      <t>Acciones realizadas en el periodo
UR:</t>
    </r>
    <r>
      <rPr>
        <sz val="10"/>
        <rFont val="Soberana Sans"/>
        <family val="2"/>
      </rPr>
      <t xml:space="preserve"> GYR
Al mes estimado de marzo de 2018, las acciones de comunicación educativa individuales impartidas por personal de salud, específicamente por enfermería y trabajo social en lo que se refiere a la consejería en salud reproductiva y planificación familiar, en las que se resuelven dudas o amplían información sobre los beneficios y ventajas de usar un método anticonceptivo, se puntualiza los que ofrece el IMSS y, en caso de aceptar alguno en forma libre e informada, se sugiere el ideal según los factores de riesgo reproductivo y obstétrico, necesidades personales y expectativas reproductivas, con la finalidad de planear e iniciar un embarazo en las mejores condiciones de salud. Se realizaron 229,725 entrevistas dirigidas a no embarazadas o no usuarias; 136,215 a puérperas en posparto y posaborto; 104,736 a varones, 40,399 a mujeres y hombres adolescentes y 141,699 a usuarias o usuarios de métodos anticonceptivos.    Las actividades de comunicación educativa en temas de salud sexual y anticoncepción, dirigidas a la población adolescente, han resultado en una disminución del porciento de embarazos adolescentes de 1.3, comparando con el primer trimestre del año 2017 fue de 9.6 y en 2017 de 10.9. Lo cual es satisfactorio, ya que contribuye a evitar la morbilidad y mortalidad materna, perinatal e infantil, y a favorecer la realización de proyectos de vida en estas adolescentes que logran posponer la maternidad.    </t>
    </r>
  </si>
  <si>
    <t>UR: GYR</t>
  </si>
  <si>
    <t>33.00</t>
  </si>
  <si>
    <t>GYR</t>
  </si>
  <si>
    <t>Cobertura de detección de primera vez de diabetes mellitus en población derechohabiente de 20 años y más.</t>
  </si>
  <si>
    <t xml:space="preserve">Cobertura de detección de cáncer de mama por mastografía en mujeres de 50 a 69 años. </t>
  </si>
  <si>
    <t xml:space="preserve">Cobertura de detección de cáncer cérvico uterino a través de citología cervical en mujeres de 25 a 64 años. </t>
  </si>
  <si>
    <t>Proporción</t>
  </si>
  <si>
    <t>Proporción de Adolescentes Embarazadas</t>
  </si>
  <si>
    <t>99.90</t>
  </si>
  <si>
    <t>99.70</t>
  </si>
  <si>
    <t xml:space="preserve">Porcentaje de entrevistas de consejería anticonceptiva </t>
  </si>
  <si>
    <t xml:space="preserve"> GYR- Instituto Mexicano del Seguro Social </t>
  </si>
  <si>
    <t xml:space="preserve"> Actualmente, el Instituto enfrenta el doble reto de tratar una población con enfermedades crónico-degenerativas y con las enfermedades infecciosas que compiten por los recursos de atención en los servicios de salud. Así, el IMSS tiene dos grandes objetivos: i) mejorar la atención sobre todo en el primer nivel para poder atender los enfermos agudos, y ii) tener una estrategia frontal contra las enfermedades crónicas no transmisibles. La población derechohabiente IMSS perdió 11 millones de años de vida saludable en el 2010, (último año disponible en el acervo de información hasta el momento). El grupo de enfermedades crónicas no transmisibles fue responsable de 81% de estos AVISA; las enfermedades transmisibles, condiciones maternas, perinatales y nutricionales fueron responsables de 10% y el grupo de lesiones, de 9%. En materia de promoción de la salud, prevención y detección de enfermedades se mantiene la cobertura preventiva anual cerca del 65%. En 2017, la cobertura de Atención Integral PREVENIMSS fue de 64.6%, lo que permitió que 28,489,552 derechohabientes recibieran sus acciones de nutrición, prevención, protección específica, detección oportuna, salud reproductiva y educativas, que les corresponden según su grupo de edad y sexo, cifra similar a la registrada en el mismo periodo del año anterior (28,645,591). Las coberturas obtenidas por grupo de edad fueron: Niños (80.8%), Adolescentes (67.6%), Mujeres (63.2%), Hombres (60.8%) y Adultos mayores (56.0%). Es importante señalar que no se observan incrementos en las coberturas, ya que la infraestructura y los recursos disponibles se han mantenido constante y se ha elevado la población derechohabiente adscrita a médico familiar, que cuantificó para 2017 47,417,750. En Planificación Familiar es necesario fortalecer la competencia técnica del personal médico, de enfermería y trabajo social, para garantizar la prestación del servicio en forma oportuna y de calidad dirigida a la mujer y al hombre en edad reproductiva. </t>
  </si>
  <si>
    <t>28489552</t>
  </si>
  <si>
    <t>47417750</t>
  </si>
  <si>
    <t>(Instituto Mexicano del Seguro Social)</t>
  </si>
  <si>
    <t>E001</t>
  </si>
  <si>
    <t>Instituto Mexicano del Seguro Social</t>
  </si>
  <si>
    <t>50</t>
  </si>
  <si>
    <r>
      <t>Acciones de mejora para el siguiente periodo
UR:</t>
    </r>
    <r>
      <rPr>
        <sz val="10"/>
        <rFont val="Soberana Sans"/>
        <family val="2"/>
      </rPr>
      <t xml:space="preserve"> GYR
3.Capacitación sobre el Servicio de Guardería  ? Del 9 al 27 de abril se transmitirá el curso básico para responsables del servicio de fomento de la salud en guarderías IMSS.   ? La capacitación se ofrecerá a las 35 Delegaciones del IMSS en 36 ciudades del país. Se espera una participación superior a 3,000 personas (guarderías y Departamentos delegacionales de Guarderías).  8. Lectura en voz alta en guarderías IMSS  ? Se verificará la implementación de la lectura en voz alta en las 1,355 guarderías del IMSS seleccionadas de forma aleatoria cada mes.  </t>
    </r>
  </si>
  <si>
    <r>
      <t>Justificación de diferencia de avances con respecto a las metas programadas
UR:</t>
    </r>
    <r>
      <rPr>
        <sz val="10"/>
        <rFont val="Soberana Sans"/>
        <family val="2"/>
      </rPr>
      <t xml:space="preserve"> GYR
Cobertura de la demanda del servicio de guardería por delegación: En el mes de marzo, la cobertura de la demanda se encuentra en 23.04%, sobrepasó la meta estimada para el mes, la cual se esperaba fuera del 22.92%, sin embargo la diferencia de 0.12 puntos porcentuales derivado del aumento en aproximadamente 119 lugares de la capacidad instalada total con respecto al trimestre anterior.  Trabajadoras/es beneficiadas/os a través del servicio de guarderías por sexo y entidad federativa: Al mes de marzo de 2018 se vieron beneficiados con la prestación del servicio 177,284 trabajadoras y trabajadores, de los cuales el 99.80% son mujeres y el 0.199% son padres viudos y/o divorciados con derecho a la prestación del servicio. En comparación con el trimestre anterior, se registró un decremento de 1,872 beneficiarios por el periodo vacacional de semana santa, sin embargo la proporción cumplió la meta programada.  Número de niñas/os que reciben el servicio de guarderías, por sexo y entidad federativa: Durante el mes de marzo se atendieron a 193,430 niñas y niños, de los cuales el 51.86% fueron niñas y el 48.14% niños. Las entidades con mayor número de niñas y niños atendidos son Jalisco 14,270, Chihuahua 12,909, Sonora 12,609, Baja California Norte 11,893, Nuevo León  10,979, Tamaulipas 10,153, DF Sur 9,884 y Guanajuato 9,500 donde se concentra el 47.66% del total de los niños inscritos en el sistema de guarderías.   </t>
    </r>
  </si>
  <si>
    <r>
      <t>Acciones realizadas en el periodo
UR:</t>
    </r>
    <r>
      <rPr>
        <sz val="10"/>
        <rFont val="Soberana Sans"/>
        <family val="2"/>
      </rPr>
      <t xml:space="preserve"> GYR
2. Participación Social en Guarderías y Comunicación con Padres  ? En el marco del mecanismo de participación social, 2,455 padres de familia realizaron 484 visitas a guarderías de prestación indirecta, invirtiendo 4,910 horas de su tiempo. Según su opinión de los participantes, 99.26% de las guarderías tienen un cumplimiento de las medidas de seguridad integral. Con estas visitas se cubrió el 39.82% de las guarderías de prestación indirecta.  ? La estrategia de Comunicación con Padres tiene como propósito que los padres de familia conozcan los servicios que ofrecen las guarderías, y que reporten al Instituto en caso de que éstas no cumplan. En este periodo se publicaron notas en los temas de pláticas informativas, menús, opiniones, observaciones y sugerencias, lectura en voz alta y estándares de seguridad.  Las notas se enviaron por correo electrónico y se publican en el portal del IMSS.  8. Lectura en voz alta en guarderías IMSS  ? Para dar seguimiento a la difusión del programa ?Lectura en voz alta en guarderías IMSS? la Coordinación del Servicio de Guardería para el Desarrollo Integral Infantil solicitó a los Departamentos de Guarderías en las Delegaciones que el personal educativo que realizara una autoevaluación en línea a fin de conocer el grado de consolidación de este proyecto. De enero a marzo, 14,480 personas de las guarderías se ha autoevaluado con un promedio global de 9.2.    </t>
    </r>
  </si>
  <si>
    <t>82.12</t>
  </si>
  <si>
    <t>83.71</t>
  </si>
  <si>
    <t>82.50</t>
  </si>
  <si>
    <t>Porcentaje de inscripción en guarderías</t>
  </si>
  <si>
    <t>23.04</t>
  </si>
  <si>
    <t>22.92</t>
  </si>
  <si>
    <t>23.40</t>
  </si>
  <si>
    <t xml:space="preserve">Porcentaje de cobertura de la demanda del servicio de guardería.  </t>
  </si>
  <si>
    <t>99.80</t>
  </si>
  <si>
    <t xml:space="preserve">Porcentaje de madres trabajadoras beneficiarias mediante el servicio de guardería </t>
  </si>
  <si>
    <t xml:space="preserve"> El Seguro de Guarderías cubre el riesgo de no poder proporcionar cuidados a los menores entre 45 días y 4 años a la madre trabajadora, al padre viudo o divorciado con custodia del menor y a aquel al que por resolución judicial ejerza la patria potestad y custodia del menor. Para otorgar estas prestaciones, el seguro se financia con una prima de 1 por ciento sobre el salario base de cotización que aporta exclusivamente el patrón. A Guarderías se tiene que destinar al menos 80 por ciento de este monto. La disponibilidad de los recursos de este seguro está en función del mercado laboral formal y del crecimiento económico.  </t>
  </si>
  <si>
    <t>96185</t>
  </si>
  <si>
    <t>103321</t>
  </si>
  <si>
    <t>241341</t>
  </si>
  <si>
    <t>Servicios de guardería</t>
  </si>
  <si>
    <t>E007</t>
  </si>
  <si>
    <r>
      <t>Acciones de mejora para el siguiente periodo
UR:</t>
    </r>
    <r>
      <rPr>
        <sz val="10"/>
        <rFont val="Soberana Sans"/>
        <family val="2"/>
      </rPr>
      <t xml:space="preserve"> GYR
Se fortalecerá el proceso de difusión de la importancia de la atención de la mujer embarazada en el primer trimestre de gestación, así como del seguimiento de sus atenciones.</t>
    </r>
  </si>
  <si>
    <r>
      <t>Justificación de diferencia de avances con respecto a las metas programadas
UR:</t>
    </r>
    <r>
      <rPr>
        <sz val="10"/>
        <rFont val="Soberana Sans"/>
        <family val="2"/>
      </rPr>
      <t xml:space="preserve"> GYR
La oportunidad de inicio de la vigilancia prenatal durante el primer trimestre de gestación, en este periodo es satisfactoria, ya que está discretamente por debajo de la meta establecida, y se interpreta que cinco a seis de cada diez embarazadas acuden a iniciar su vigilancia prenatal antes de las primeras 13 semanas y 6 días de la gestación. En el IMSS, la mujer sea beneficiaria o trabajadora puede afiliarse en cualquier semana del embarazo, lo que le permite presentarse cuando así lo decida a su primera cita con el Médico Familiar, una vez realizados los trámites correspondientes. Es preferible que sea durante el primer trimestre de la gestación, con la finalidad de poder brindarles los beneficios de la vigilancia prenatal, en donde se detectan signos y síntomas oportunamente que pudieran complicar en cualquier momento el embarazo, así como acciones preventivas, como son inmunizaciones y detecciones, y lo más importante son las acciones de comunicación educativa personalizadas y grupales, que incluyen las de anticoncepción como una opción en el post evento obstétrico.  La cifra obtenida en el promedio de consultas prenatales por embarazada en este periodo se encuentra ligeramente por abajo de la meta establecida, mediante la atención integral a la embarazada se busca identificar en forma temprana los factores de riesgo y/o posibles complicaciones, así como realizar acciones de prevención y detección de enfermedades para que el embarazo llegue a término con una madre y producto(s) en las mejores condiciones de salud posibles.</t>
    </r>
  </si>
  <si>
    <r>
      <t>Acciones realizadas en el periodo
UR:</t>
    </r>
    <r>
      <rPr>
        <sz val="10"/>
        <rFont val="Soberana Sans"/>
        <family val="2"/>
      </rPr>
      <t xml:space="preserve"> GYR
En el primer trimestre de 2018, la oportunidad en el inicio de la vigilancia prenatal fue de 55.7%, es decir que de 5 a 6 de cada 10 embarazadas inician su control en el primer trimestre del embarazo, lo cual es satisfactorio. En relación al promedio de consultas, cada mujer asiste a vigilancia prenatal 6.4 veces durante toda la gestación, lo que contribuye a que la mujer reciba el beneficio de las acciones médico preventivas a que puede ser acreedora durante esta etapa, para poder llegar a un feliz término.</t>
    </r>
  </si>
  <si>
    <t>6.40</t>
  </si>
  <si>
    <t>6.80</t>
  </si>
  <si>
    <t>Promedio de atenciones prenatales por embarazada</t>
  </si>
  <si>
    <t>55.70</t>
  </si>
  <si>
    <t>Oportunidad de inicio de la vigilancia prenatal en el primer trimestre de gestación</t>
  </si>
  <si>
    <t xml:space="preserve"> No todas las mujeres embarazadas acuden dentro de las primeras 13 semanas y 6 dpias de gestación a la vigilancia prenatal para identificar tempranamente factores de riesgo y/o complicaciones en el binomio madre-hijo. No siempre la mujer embarazada acude a su consulta prenatal para favorecer la oportunidad de brindarle acciones preventivas, educativas y asistenciasles para el autocuidado de la salud del binomio. </t>
  </si>
  <si>
    <t>154926</t>
  </si>
  <si>
    <t>22514007</t>
  </si>
  <si>
    <t>24962097</t>
  </si>
  <si>
    <r>
      <t>Acciones de mejora para el siguiente periodo
UR:</t>
    </r>
    <r>
      <rPr>
        <sz val="10"/>
        <rFont val="Soberana Sans"/>
        <family val="2"/>
      </rPr>
      <t xml:space="preserve"> GYN
Sin información</t>
    </r>
  </si>
  <si>
    <r>
      <t>Justificación de diferencia de avances con respecto a las metas programadas
UR:</t>
    </r>
    <r>
      <rPr>
        <sz val="10"/>
        <rFont val="Soberana Sans"/>
        <family val="2"/>
      </rPr>
      <t xml:space="preserve"> GYN
Porcentaje de acciones de sensibilización y capacitación realizadas en materia de igualdad, no discriminación y de acceso a las mujeres a una vida libre de violencia en las Unidades Administrativas Centrales y Desconcentradas:     Se alcanzó una meta superior de 13.9% con respecto a lo programado, toda vez que se han sumado un mayor número de enlaces de Igualdad de género y se han realizado más actividades de sensibilización y capacitación en las unidades administrativas.      Porcentaje de acciones de difusión e información realizadas en materia de igualdad, no discriminación y de acceso a las mujeres a una vida libre de violencia en las Unidades Administrativas Centrales y Desconcentradas.    Durante el periodo se alcanzó una meta superior del 19.40%, toda vez que derivado de la suma de más enlaces de igualdad de género y del compromiso institucional en unidades administrativas se realizaron acciones adicionales de difusión.              </t>
    </r>
  </si>
  <si>
    <r>
      <t>Acciones realizadas en el periodo
UR:</t>
    </r>
    <r>
      <rPr>
        <sz val="10"/>
        <rFont val="Soberana Sans"/>
        <family val="2"/>
      </rPr>
      <t xml:space="preserve"> GYN
En cuanto a las de acciones de sensibilización y capacitación realizadas en materia de igualdad, no discriminación y de acceso a las mujeres a una vida libre de violencia en las Unidades Administrativas Centrales y Desconcentradas:     Se registró un avance superior de 13.9% con respecto a lo programado, toda vez que el ingreso de un mayor número de Enlaces de Igualdad de Género, permitió la realización de más actividades de sensibilización y capacitación en las unidades administrativas.      De las acciones de difusión e información realizadas en materia de igualdad, no discriminación y de acceso a las mujeres a una vida libre de violencia en las Unidades Administrativas Centrales y Desconcentradas.    Se registró un avance superior del 19.40%, toda vez que el ingreso de más enlaces de igualdad de género permitió la realización de acciones adicionales de difusión.    Por lo que respecta a campañas de difusión con perspectiva de género:     Se cumplió al 100% con la meta programada en el periodo, debido a que durante el trimestre se realizó la campaña en conmemoración del Día Internacional de la Mujer.     En lo relativo a Enlaces de Igualdad de Género capacitados    Durante el Primer trimestre de 2018, no se tienen programadas actividades, las mismas darán inicio en el segundo trimestre de 2018.    Para lo relativo a materiales y recursos didácticos elaborados en materia de igualdad, no discriminación y de acceso a las mujeres a una vida libre de violencia.    Durante el primer trimestre de 2018 no se tienen programadas la realización de materiales y recursos didácticos, estas actividades darán inicio a partir del segundo trimestre de 2018.    Los  cursos de capacitación en materia de igualdad, no discriminación y el acceso a las mujeres a una vida libre de violencia impartidos.    Durante el primer trimestre de 2018, no se tienen programados cursos, los mismos darán inicio a partir del segundo trimestre de 2018.  </t>
    </r>
  </si>
  <si>
    <t>7.02</t>
  </si>
  <si>
    <t>27.6</t>
  </si>
  <si>
    <t>UR: GYN</t>
  </si>
  <si>
    <t>GYN</t>
  </si>
  <si>
    <t>Porcentaje de materiales y recursos didácticos elaborados en materia de igualdad, no discriminación y de acceso a las mujeres a una vida libre de violencia</t>
  </si>
  <si>
    <t>Porcentaje de cursos de capacitación en materia de igualdad, no discriminación y el acceso a las mujeres a una vida libre de violencia impartidos.</t>
  </si>
  <si>
    <t>Porcentaje de campañas de difusión en materia de igualdad y no discriminación realizadas.</t>
  </si>
  <si>
    <t>32.80</t>
  </si>
  <si>
    <t>Porcentaje de acciones de sensibilización y capacitación en materia de igualdad, no discriminación y de acceso a las mujeres a una vida libre de violencia realizadas en las Unidades Administrativas.</t>
  </si>
  <si>
    <t>26.88</t>
  </si>
  <si>
    <t>Porcentaje de Enlaces de Equidad capacitados.</t>
  </si>
  <si>
    <t>Porcentaje de acciones de difusión e información en materia de igualdad, no discriminación y de acceso a las mujeres a una vida libre de violencia realizadas en las Unidades Administrativas.</t>
  </si>
  <si>
    <t>Porcentaje de Estrategias del PROIGUALDAD instrumentadas en las Unidades Administrativas.</t>
  </si>
  <si>
    <t>53.80</t>
  </si>
  <si>
    <t>Porcentaje de Unidades Administrativas con objetivos transversales del PROIGUALDAD incorporados a las actividades de la Unidad Administrativa.</t>
  </si>
  <si>
    <t xml:space="preserve"> GYN- Instituto de Seguridad y Servicios Sociales de los Trabajadores del Estado </t>
  </si>
  <si>
    <t>(Instituto de Seguridad y Servicios Sociales de los Trabajadores del Estado)</t>
  </si>
  <si>
    <t>Equidad de Género</t>
  </si>
  <si>
    <t>Instituto de Seguridad y Servicios Sociales de los Trabajadores del Estado</t>
  </si>
  <si>
    <t>51</t>
  </si>
  <si>
    <r>
      <t>Acciones de mejora para el siguiente periodo
UR:</t>
    </r>
    <r>
      <rPr>
        <sz val="10"/>
        <rFont val="Soberana Sans"/>
        <family val="2"/>
      </rPr>
      <t xml:space="preserve"> GYN
Promedio de consultas por mujer embarazada: Promoción de consulta a embarazadas en todas la unidades por medio de poster y polidipticos, así como priorizar la atención de la mujer embarazada por medio de citas programadas y vigilar el cumplimiento ;  Porcentaje de mujeres embarazadas que recibieron el carnet CUIDAME durante la consulta prenatal:  Distribución de carnet CUIDAME a todas las Unidades de atención médica </t>
    </r>
  </si>
  <si>
    <r>
      <t>Justificación de diferencia de avances con respecto a las metas programadas
UR:</t>
    </r>
    <r>
      <rPr>
        <sz val="10"/>
        <rFont val="Soberana Sans"/>
        <family val="2"/>
      </rPr>
      <t xml:space="preserve"> GYN
Porcentaje de mujeres embarazadas que recibieron el carnet CUIDAME durante la consulta prenatal:  Se logró un avance del 83.5% al esperado en el primer trimestre, alcanzando un indicador del 6.97 en relación a esperado de 8.34, derivado de las acciones implementadas en las mujeres embarazadas derechohabientes atendidas por primera vez en las unidades médicas en el periodo establecido. Cabe mencionar que las mujeres embarazadas no acuden en su totalidad a la consulta ya que en algunos casos reciben atención en otra institución o en medio particular por lo que se refleja en el avance antes mencionado. ;  Promedio de consultas por mujer embarazada: Se obtuvo un avance del 61.45 % derivado del indicador obtenido 0.55 al esperado de 0.90  (meta esperada), derivado de las acciones de promoción y consejería que se imparten en consulta externa y la invitación de las mujeres embarazadas en sala de espera, que acuden a consulta prenatal de primera vez, captando así su asistencia y el beneficio de las mismas para el seguimiento en su atención. En muchos casos la paciente prefiere la atención particular por tratarse de que es trabajadora, y así otras sólo acuden para tramitar la licencia médica de maternidad en el tercer trimestre. No se omite comentar que se cuenta con un subregistro en el sistema informativo de base de esta institución. </t>
    </r>
  </si>
  <si>
    <r>
      <t>Acciones realizadas en el periodo
UR:</t>
    </r>
    <r>
      <rPr>
        <sz val="10"/>
        <rFont val="Soberana Sans"/>
        <family val="2"/>
      </rPr>
      <t xml:space="preserve"> GYN
Porcentaje de mujeres embarazadas que recibieron el carnet CUIDAME durante la consulta prenatal: Meta esperada 8.34  Indicador 6.97  Cumplimiento  83.55 %   Acciones:  ;  Promedio de consultas por mujer embarazada:  Meta esperada 0.90  Indicador 0.55  Cumplimiento 61.46 %.    Acciones: distribución de posters y polidipticos</t>
    </r>
  </si>
  <si>
    <t>89.81</t>
  </si>
  <si>
    <t>428.32</t>
  </si>
  <si>
    <t>440.16</t>
  </si>
  <si>
    <t>0.90</t>
  </si>
  <si>
    <t>Promedio de consultas por mujer embarazada</t>
  </si>
  <si>
    <t>6.97</t>
  </si>
  <si>
    <t>8.34</t>
  </si>
  <si>
    <t>33.30</t>
  </si>
  <si>
    <t>Porcentaje de mujeres embarazadas que recibieron el carnet CUIDAME durante la consulta prenatal</t>
  </si>
  <si>
    <t xml:space="preserve"> Reducir el número de muertes maternas y perinatales Atención efectiva e integral de la mujer embarazada  Identificación temprana de factores de riesgo  Ampliar las capacidades y oportunidades de las mujeres para cursar el embarazo sano, el parto respetuoso y el puerperio seguro  </t>
  </si>
  <si>
    <t>440.1</t>
  </si>
  <si>
    <t>Prevención y Control de Enfermedades</t>
  </si>
  <si>
    <t>E043</t>
  </si>
  <si>
    <r>
      <t>Acciones de mejora para el siguiente periodo
UR:</t>
    </r>
    <r>
      <rPr>
        <sz val="10"/>
        <rFont val="Soberana Sans"/>
        <family val="2"/>
      </rPr>
      <t xml:space="preserve"> T9N
Para el siguiente trimestre se espera tener resultados más concretos para los indicadores 2 y 4, con respecto a los cuales en este periodo sólo se obtuvieron avances generales.</t>
    </r>
  </si>
  <si>
    <r>
      <t>Justificación de diferencia de avances con respecto a las metas programadas
UR:</t>
    </r>
    <r>
      <rPr>
        <sz val="10"/>
        <rFont val="Soberana Sans"/>
        <family val="2"/>
      </rPr>
      <t xml:space="preserve"> T9N
En el presente trimestre para el indicador 1 se tenía programado un avance de 500 personas, 10% de la meta para el ejercicio 2018, pero se cumplió el 567.4%; esto se debe a los buenos precedentes sentados por la Gerencia de Inclusión en 2017 con la capacitación a más de 20 personas a nivel nacional, lo que generó invitaciones durante el primer trimestre para capacitar y sensibilizar en diferentes centros de trabajo a nivel nacional. Se cuenta con un primer borrador de la nota técnica del proyecto en el marco de la revisión sustantiva del convenio con el PNUD, como parte de la EISI, en el marco del cual se encuentra el desarrollo del modelo de capacitación para el personal comprometido en el indicador 4, lo cual representa un avance al momento de sólo 5%, es decir, 50% de la meta programada para el periodo de referencia; esto se debe a una demora en la culminación de los trámites jurídicos y administrativos que se espera remontar en el siguiente trimestre.</t>
    </r>
  </si>
  <si>
    <r>
      <t>Acciones realizadas en el periodo
UR:</t>
    </r>
    <r>
      <rPr>
        <sz val="10"/>
        <rFont val="Soberana Sans"/>
        <family val="2"/>
      </rPr>
      <t xml:space="preserve"> T9N
Durante el trimestre de referencia, se capacitaron y sensibilizaron un total de 2,837 personas mediante 9 conferencias presenciales, 1 videoconferencia y 1 obra de teatro. Se iniciaron los trámites para el registro de Pemex para la renovación de los Distintivos Empresa Incluyente Gilberto Rincón Gallardo (DEI) y Empresa Familiarmente Responsable (DEFR), así como las gestiones para la contratación de una consultoría que brinde asistencia técnica para la sistematización de las evidencias y la coordinación de las visitas de verificación. Por otro lado, se lanzó la primera convocatoria del Programa de Mentorías para mujeres en Pemex, mismo que se fortalecerá con el Grupo de Mujeres Líderes de Pemex creado en 2017 y una actividad denominada ?Líderes por la Inclusión?, que se realizará con la alta dirección de Pemex para generar su sensibilidad y compromiso con la Estrategia de Inclusión Social Institucional; y el Toolkit ?Por un México con más científicas, ingenieras y matemáticas?, se ha enriquecido con la recolección de testimonios de trabajadoras de Pemex con estas áreas de experiencia. Por último, se encuentra en proceso la revisión sustantiva del convenio con el PNUD con el que se lanzaron los proyectos productivos en CIFAS y el modelo de capacitación para personal operativo.</t>
    </r>
  </si>
  <si>
    <t>3.52</t>
  </si>
  <si>
    <t>12.72</t>
  </si>
  <si>
    <t>UR: T9N</t>
  </si>
  <si>
    <t>T9N</t>
  </si>
  <si>
    <t>Porcentaje de modelos de gestión en materia de inclusión, igualdad y no discriminación que continúan vigentes para Pemex al inicio del ejercicio 2019.</t>
  </si>
  <si>
    <t>Porcentaje de avance en el diseño y validación del modelo de capacitación para personal operativo de Pemex en materia de inclusión, igualdad y no discriminación, durante 2018.</t>
  </si>
  <si>
    <t>Porcentaje de avance en el diseño, la instrumentación y sistematización de una estrategia para reducir las brechas de desigualdad laboral entre mujeres y hombres en Pemex, durante 2018.</t>
  </si>
  <si>
    <t>56.70</t>
  </si>
  <si>
    <t>Porcentaje de personas capacitadas y sensibilizadas en materia de violencia de género en Pemex, durante 2018.</t>
  </si>
  <si>
    <t xml:space="preserve"> T9N- Pemex Corporativo </t>
  </si>
  <si>
    <t xml:space="preserve"> De acuerdo a los datos del Foro Económico Mundial, en las industrias extractivas del mundo la participación de las mujeres se encuentra en menos del 20% a nivel general, y en puestos de toma de decisiones apenas alcanza entre el 10% y 15%. Actualmente la plantilla laboral de Petróleos Mexicanos está conformada por un 28% de mujeres y 72% hombres, lo cual indica que Pemex se encuentra dentro del promedio; no obstante, en puestos de toma de decisiones la participación de las mujeres es del 16% (mandos medios y superiores). Asimismo, según el ?Diagnóstico situacional sobre el acceso de las mujeres a puestos de toma de decisión en Pemex?, realizado en 2017, a partir de una encuesta a 133 mujeres en mandos superiores, un grupo focal y estadísticas de la empresa, el 69.2% de las trabajadoras encuestadas señaló estar de acuerdo respecto a que las mujeres enfrentan obstáculos para su desarrollo, los cuales se centran principalmente en la existencia de preferencias a favor de los hombres en los procesos de selección (61.6%), adicionalmente señalan en un 51,2% que sus responsabilidades familiares, de cuidado, afectivas o de trabajo doméstico en casa, también son un obstáculo. Finalmente, 32% se refirió a la discriminación por razones de género. Por otro lado, los resultados de la Encuesta de Clima y Cultura Organizacional (ECCO) 2016 de la Secretaría de la Función Pública para Petróleos Mexicanos, respondida por 12,637 trabajadoras/es, muestra que en el Índice de Factores Básicos se obtuvo 81.89% de percepciones de la empresa como inclusiva, mientras que en el Factor Compuesto ?Equidad de Género? del índice global,  el porcentaje fue de 82.81. </t>
  </si>
  <si>
    <t>1422</t>
  </si>
  <si>
    <t>1415</t>
  </si>
  <si>
    <t>3500</t>
  </si>
  <si>
    <t>1500</t>
  </si>
  <si>
    <t>(Pemex Corporativo)</t>
  </si>
  <si>
    <t>12.7</t>
  </si>
  <si>
    <t>Petróleos Mexicanos</t>
  </si>
  <si>
    <t>52</t>
  </si>
  <si>
    <t xml:space="preserve">Avance en los Programas Presupuestarios con Erogaciones para la Igualdad entre Mujeres y Hombres, Anexo 13, PEF 2018
    Periodo Enero - Marzo  </t>
  </si>
  <si>
    <t>Presupuesto anual aprobado para el Programa presupuestario registrado en el Anexo 13 del PEF 2018</t>
  </si>
  <si>
    <t>Comisión Federal de Electricidad</t>
  </si>
  <si>
    <r>
      <t>Acciones de mejora para el siguiente periodo
UR:</t>
    </r>
    <r>
      <rPr>
        <sz val="10"/>
        <rFont val="Soberana Sans"/>
        <family val="2"/>
      </rPr>
      <t xml:space="preserve"> HHG
Sin información</t>
    </r>
  </si>
  <si>
    <r>
      <t>Justificación de diferencia de avances con respecto a las metas programadas
UR:</t>
    </r>
    <r>
      <rPr>
        <sz val="10"/>
        <rFont val="Soberana Sans"/>
        <family val="2"/>
      </rPr>
      <t xml:space="preserve"> HHG
En relación al indicador Porcentaje de avance en las actividades para realizar la evaluación de resultados, el avance en el logro de la meta programada para este primer trimestre es parcial (10%), se estima que la diferencia se remontará satisfactoriamente para el siguiente trimestre.  ;  En relación al indicador Índice de las actividades de compilación y difusión de la información con perspectiva de género, los indicadores que los componen, superaron sus metas en 12.5 y 16 puntos porcentuales, respectivamente.</t>
    </r>
  </si>
  <si>
    <r>
      <t>Acciones realizadas en el periodo
UR:</t>
    </r>
    <r>
      <rPr>
        <sz val="10"/>
        <rFont val="Soberana Sans"/>
        <family val="2"/>
      </rPr>
      <t xml:space="preserve"> HHG
En relación al indicador Porcentaje de avance en las actividades para realizar la evaluación de resultados, el objetivo es contar con una evaluación de los resultados de la capacitación y certificación es tomar decisiones que orienten la oferta y operación existente de dichos servicios.  Para tal fin, el primer trimestre se comenzó la elaboración de los términos de referencia para la contratación de la consultoría que realizará la evaluación correspondiente. Sin embrago, aún se están realizando reuniones con las autoridades para la definición del alcance de la contratación, debido a que a partir del cambio de la dirección de área en la estructura del Inmujeres se han detonado variaciones en la concepción de la tarea. Además, de que aún no concluyen los ajustes administrativos que ha implicado dicho proceso de reestructuración.;  En relación al indicador Porcentaje de avance en las actividades para el diagnóstico de necesidades de capacitación y certificación, el objetivo de las accione;  En relación al indicador Porcentaje de personas certificadas con respecto a las personas programadas, de enero a marzo de 2018 se certificaron 69 mujeres y 25 hombres, en los siguientes estándares que se encuentran en operación: EC0308 Capacitación presencial a servidoras y servidores públicos en y desde el enfoque de Igualdad entre mujeres y hombres. Nivel básico; EC0497 orientación telefónica a mujeres y víctimas de violencia basada en el género y EC0539 Atención presencial de primer contacto a mujeres víctimas de violencia de género  </t>
    </r>
  </si>
  <si>
    <t>45.03</t>
  </si>
  <si>
    <t>92.52</t>
  </si>
  <si>
    <t>422.12</t>
  </si>
  <si>
    <t>421.46</t>
  </si>
  <si>
    <t>57.10</t>
  </si>
  <si>
    <t>Porcentaje de programas con Reglas de Operación que tienen recusos en el Anexo 13 que incluyen medidas especiales de carácter temporal (acciones afirmativas).</t>
  </si>
  <si>
    <t>Porcentaje de Organizaciones de la Sociedad Civil apoyadas por el Programa PROEQUIDAD</t>
  </si>
  <si>
    <t>Porcentaje de avance en las acciones de promoción de la Norma Mexicana NMX-R-025-SCFI-2015 en Igualdad Laboral y No Discriminación</t>
  </si>
  <si>
    <t>Porcentaje de centros de trabajo certificados en la Norma Mexicana NMX-R-025-SCFI-2015 en Igualdad Laboral y No Discriminación</t>
  </si>
  <si>
    <t>Porcentaje de entidades federativas que tienen como mínimo en su marco normativo: Ley de acceso de las mujeres a una vida libre de violencia, Ley de igualdad entre mujeres y hombres y Ley para prevenir y eliminar la Discriminación.</t>
  </si>
  <si>
    <t xml:space="preserve">Porcentaje de convenios de colaboración entre el Inmujeres y otras dependencias, entidades e instituciones públicas para promover y fortalecer las acciones para el logro de la igualdad sustantiva firmados. </t>
  </si>
  <si>
    <t>Porcentaje de avance en las actividades para realizar la evaluación de resultados</t>
  </si>
  <si>
    <t>Porcentaje de avance en las actividades para el diagnóstico de necesidades de capacitación y certificación</t>
  </si>
  <si>
    <t>9.40</t>
  </si>
  <si>
    <t>Porcentaje de personas certificadas con respecto a las personas programadas</t>
  </si>
  <si>
    <t>Porcentaje de avance en las acciones realizadas para el desarrollo de materiales educativos y/o cursos en línea.</t>
  </si>
  <si>
    <t>Porcentaje de personas capacitadas en materia de igualdad entre mujeres y hombres con respecto a las personas programadas</t>
  </si>
  <si>
    <t>23.90</t>
  </si>
  <si>
    <t>14.64</t>
  </si>
  <si>
    <t>Índice</t>
  </si>
  <si>
    <t>Índice de las actividades de compilación y difusión de la información con perspectiva de género</t>
  </si>
  <si>
    <t xml:space="preserve"> A pesar del avance en la legislación que tutela los derechos de las mujeres, éstas todavía no pueden ejercerlos plenamente por la situación en la que se encuentran inmersas. La discriminación y la violencia que viven las mujeres y las niñas mexicanas, y de las cuales hay contundentes evidencias estadísticas, impiden o limitan su inserción en el desarrollo nacional, en condiciones de igualdad de oportunidades y de no discriminación en relación con los varones. El reto de la transversalidad de género para México es lograr la ejecución de programas y acciones con perspectiva de género coordinadas o conjuntas en las distintas dependencias y entidades de la APF para contribuir al logro de la igualdad sustantiva entre mujeres y hombres; eliminar la violencia contra las mujeres, y propiciar un cambio cultural donde las personas se reconozcan y respeten, donde hombres y mujeres se vean, se traten y se conciban como pares; y donde prevalezca una cultura de derechos humanos, igualdad y no discriminación que permita la construcción de una sociedad inclusiva con una ciudadanía participativa. </t>
  </si>
  <si>
    <t>421.4</t>
  </si>
  <si>
    <t>Fortalecimiento de la Igualdad Sustantiva entre Mujeres y Hombres</t>
  </si>
  <si>
    <t>P010</t>
  </si>
  <si>
    <t>2.62</t>
  </si>
  <si>
    <t>10.5</t>
  </si>
  <si>
    <t>UR: TVV</t>
  </si>
  <si>
    <t>Informe</t>
  </si>
  <si>
    <t>TVV</t>
  </si>
  <si>
    <t>informe de resultados</t>
  </si>
  <si>
    <t>Actividad</t>
  </si>
  <si>
    <t>difusion sobre igualdad, no discriminaciòn y erradicaciòn de la violencia</t>
  </si>
  <si>
    <t>Capacitación</t>
  </si>
  <si>
    <t>personal sensibilizado</t>
  </si>
  <si>
    <t xml:space="preserve"> TVV- CFE Consolidado </t>
  </si>
  <si>
    <t>(CFE Consolidado)</t>
  </si>
  <si>
    <t>Operación y mantenimiento de las centrales generadoras de energía eléctrica</t>
  </si>
  <si>
    <t>E561</t>
  </si>
  <si>
    <t>53</t>
  </si>
  <si>
    <t>0.83</t>
  </si>
  <si>
    <t>3.31</t>
  </si>
  <si>
    <t>Operación y mantenimiento de la Red Nacional de Transmisión</t>
  </si>
  <si>
    <t>E579</t>
  </si>
  <si>
    <t>1.07</t>
  </si>
  <si>
    <t>Operación y mantenimiento de la infraestructura del proceso de distribución de energía eléctrica</t>
  </si>
  <si>
    <t>E580</t>
  </si>
  <si>
    <t>Comercialización de energía eléctrica y productos asociados</t>
  </si>
  <si>
    <t>E581</t>
  </si>
  <si>
    <t>0.74</t>
  </si>
  <si>
    <t>0.7</t>
  </si>
  <si>
    <t>Servicios de infraestructura aplicable a telecomunicaciones</t>
  </si>
  <si>
    <t>E583</t>
  </si>
  <si>
    <t>1.4</t>
  </si>
  <si>
    <t>Operación de mecanismos para mejorar la comercialización de servicios y productos</t>
  </si>
  <si>
    <t>E584</t>
  </si>
  <si>
    <t>1.76</t>
  </si>
  <si>
    <t>1.7</t>
  </si>
  <si>
    <t>Funciones en relación con Estrategias de Negocios Comerciales, así como potenciales nuevos negocios</t>
  </si>
  <si>
    <t>E585</t>
  </si>
  <si>
    <t>0.52</t>
  </si>
  <si>
    <t>0.5</t>
  </si>
  <si>
    <t>Promoción de medidas para el ahorro y uso eficiente de la energía eléctrica</t>
  </si>
  <si>
    <t>F571</t>
  </si>
  <si>
    <t>1.01</t>
  </si>
  <si>
    <t>4.02</t>
  </si>
  <si>
    <t>Informe de avances</t>
  </si>
  <si>
    <t>Actividades de difusiòn</t>
  </si>
  <si>
    <t>Personal sensibilizado</t>
  </si>
  <si>
    <t>1.18</t>
  </si>
  <si>
    <t>4.72</t>
  </si>
  <si>
    <t>Coordinación de las funciones y recursos para la infraestructura eléctrica</t>
  </si>
  <si>
    <t>P552</t>
  </si>
  <si>
    <t>Seguridad física en las instalaciones de electricidad</t>
  </si>
  <si>
    <t>R582</t>
  </si>
  <si>
    <t>Porcentaje respecto de su total</t>
  </si>
  <si>
    <t>TOTAL</t>
  </si>
  <si>
    <t>100 o más</t>
  </si>
  <si>
    <t>Más de 75
menos de
100</t>
  </si>
  <si>
    <t>Más de 50
hasta 75</t>
  </si>
  <si>
    <t>Hasta 50</t>
  </si>
  <si>
    <t>Sin avance</t>
  </si>
  <si>
    <t>Con avance</t>
  </si>
  <si>
    <t>Sin meta al
periodo
(N/A)</t>
  </si>
  <si>
    <t>Total</t>
  </si>
  <si>
    <t>Avance de los indicadores reportados respecto a la meta programada al período</t>
  </si>
  <si>
    <t>EVOLUCIÓN DE LAS EROGACIONES CORRESPONDIENTES AL ANEXO PARA LA IGUALDAD ENTRE MUJERES Y HOMBRES</t>
  </si>
  <si>
    <t>Informes Sobre la Situación Económica, las Finanzas
Públicas y la Deuda Pública, Anexos</t>
  </si>
  <si>
    <t>Fuente: Dependencias y entidades de la Administración Pública Federal.</t>
  </si>
  <si>
    <t>n.a.: No aplica</t>
  </si>
  <si>
    <t>(d)</t>
  </si>
  <si>
    <t>(b)</t>
  </si>
  <si>
    <t>(a)</t>
  </si>
  <si>
    <t>Autorizado al
período</t>
  </si>
  <si>
    <t>Aprobado anual</t>
  </si>
  <si>
    <t>Enero-marzo</t>
  </si>
  <si>
    <t>Porcentaje de avance</t>
  </si>
  <si>
    <t>Autorizado
al período</t>
  </si>
  <si>
    <t>Autorizado
anual</t>
  </si>
  <si>
    <t>Aprobado
anual</t>
  </si>
  <si>
    <t>Avance en el ejercicio del presupuesto</t>
  </si>
  <si>
    <t>Indicadores
Reportados</t>
  </si>
  <si>
    <t>Programas
Presupuestarios</t>
  </si>
  <si>
    <t>Primer Trimestre de 2018</t>
  </si>
  <si>
    <r>
      <t>Acciones de mejora para el siguiente periodo
UR:</t>
    </r>
    <r>
      <rPr>
        <sz val="10"/>
        <rFont val="Soberana Sans"/>
        <family val="2"/>
      </rPr>
      <t xml:space="preserve"> 413
Hasta el momento no se han presentado obstáculos para la realización de las actividades programadas.</t>
    </r>
  </si>
  <si>
    <r>
      <t>Justificación de diferencia de avances con respecto a las metas programadas
UR:</t>
    </r>
    <r>
      <rPr>
        <sz val="10"/>
        <rFont val="Soberana Sans"/>
        <family val="2"/>
      </rPr>
      <t xml:space="preserve"> 413
Hasta el momento las actividades se han realizado de acuerdo a lo programado. </t>
    </r>
  </si>
  <si>
    <r>
      <t>Acciones realizadas en el periodo
UR:</t>
    </r>
    <r>
      <rPr>
        <sz val="10"/>
        <rFont val="Soberana Sans"/>
        <family val="2"/>
      </rPr>
      <t xml:space="preserve"> 413
Durante el primer trimestre se definió la lista de expositoras del Cuarto Encuentro la Cultura de Género en el Sector Energía. Se avanzó también en la elaboración de la agenda y en el programa de actividades.   Se llevó a cabo el análisis de los resultados de la Detección de Necesidades de Capacitación 2018 de la SENER. Derivado de ese análisis, se determinaron el número de grupos y posibles costos de los cursos de capacitación, ya que se llevó a cabo el estudio de mercado correspondiente. Se realizaron las gestiones administrativas para que este curso sea incluido en la Licitación Pública Nacional que esta Secretaría realiza para la contratación de los cursos que forman parte del Programa Anual de Capacitación 2018 de la SENER.        En el evento conmemorativo por el Día Internacional de la Mujer, se entregó el libro Mujer que sabe latín de Rosario Castellanos a 322 mujeres asistentes que laboran en la Secretaría de Energía, con el fin de promover la lectura entre el personal que labora en esta Dependencia en temas relacionados con la igualdad de género y no discriminación, exhortando al mismo tiempo a promoverla al interior de los hogares, y que esto sirva como aliciente para tratar de hacer de esto un hábito. Esta cantidad de libros entregados representa el 72% de mujeres que laboran en la SENER.</t>
    </r>
  </si>
  <si>
    <t>1.73</t>
  </si>
  <si>
    <t>1.93</t>
  </si>
  <si>
    <t>7.01</t>
  </si>
  <si>
    <t>6.98</t>
  </si>
  <si>
    <t>Porcentaje de mujeres que laboran en la SENER que recibieron libro como parte del evento conmemorativo del Día Internacional de la Mujer.</t>
  </si>
  <si>
    <t>Porcentaje de personal asistente al curso Comprensión, apropiación y práctica del Código de Conducta de la Secretaría de Energía.</t>
  </si>
  <si>
    <t>Porcentaje de avance en acciones de difusión en materia de igualdad de género y no discriminación</t>
  </si>
  <si>
    <t>Porcentaje de aprobación del Curso Teoría y práctica de la comunicación incluyente.</t>
  </si>
  <si>
    <t>9.00</t>
  </si>
  <si>
    <t>Porcentaje de personal asistente al Cuarto Encuentro La Cultura de Género en el Sector Energía.</t>
  </si>
  <si>
    <t xml:space="preserve"> Secretaria de Energía </t>
  </si>
  <si>
    <t xml:space="preserve"> De acuerdo con el estudio del Fondo Monetario Internacional (FMI) Las mujeres, el trabajo y la economía: Beneficios macroeconómicos de la equidad de género, publicado en 2013, las mujeres representa poco más de la mitad de la población mundial pero su contribución a la actividad económica medida, al crecimiento y al bienestar está muy por debajo de su potencial, lo cual tiene serias consecuencias macroeconómicas. La participación femenina en la fuerza laboral (PFFL) se ha mantenido por debajo de la participación masculina; las mujeres realizan la mayor parte de los trabajos no remunerados y, cuando tienen un empleo remunerado, están sobrerrepresentadas en el sector informal y entre la población pobre. También se ven ante significativas diferencias salariales frente a sus colegas varones. En muchos países, las distorsiones y la discriminación en el mercado laboral restringen las opciones de las mujeres para conseguir un empleo remunerado, y la representación femenina en los altos cargos y entre los empresarios sigue siendo baja.   En ese sentido, es importante señalar que de acuerdo con un artículo publicado por Janet G. Stosky titulado Las Mujeres en el trabajo, en la revista Finanzas y Desarrollo del mismo FMI, hasta ahora los mayores logros están en la educación y la salud, y donde menos se ha avanzado es en la influencia de la mujer en el ámbito económico y político. </t>
  </si>
  <si>
    <t>556</t>
  </si>
  <si>
    <t>446</t>
  </si>
  <si>
    <t>(Unidad de Enlace, Mejora Regulatoria y Programas Transversales)</t>
  </si>
  <si>
    <r>
      <t>Acciones de mejora para el siguiente periodo
UR:</t>
    </r>
    <r>
      <rPr>
        <sz val="10"/>
        <rFont val="Soberana Sans"/>
        <family val="2"/>
      </rPr>
      <t xml:space="preserve"> 300
Hasta el momento no se han presentado obstáculos para la realización del Segundo Ciclo Cultural sobre Derechos Humanos de las Mujeres.</t>
    </r>
  </si>
  <si>
    <r>
      <t>Justificación de diferencia de avances con respecto a las metas programadas
UR:</t>
    </r>
    <r>
      <rPr>
        <sz val="10"/>
        <rFont val="Soberana Sans"/>
        <family val="2"/>
      </rPr>
      <t xml:space="preserve"> 300
Los avances a la fecha han sido de acuerdo a lo programado. </t>
    </r>
  </si>
  <si>
    <r>
      <t>Acciones realizadas en el periodo
UR:</t>
    </r>
    <r>
      <rPr>
        <sz val="10"/>
        <rFont val="Soberana Sans"/>
        <family val="2"/>
      </rPr>
      <t xml:space="preserve"> 300
Durante el primer trimestre se definió la hoja de ruta para la realización del Segundo Ciclo Cultural sobre Derechos Humanos de las Mujeres. Se cuenta ya con los términos de referencia y con las fechas tentativas. En las próximas semanas se tiene programado comenzar los trámites administrativos para la contratación de este servicio. Se tiene programado realizar tres ediciones del ciclo, siendo la primera de ellas en el segundo trimestre del presente año.  </t>
    </r>
  </si>
  <si>
    <t>Porcentaje de personal asistente al Segundo Ciclo Cultural sobre Derechos Humanos de las Mujeres</t>
  </si>
  <si>
    <t xml:space="preserve"> El Programa Nacional para la Igualdad de Oportunidades entre Mujeres y Hombres 2013-2018 (PROIGUALDAD), establece que garantizar el cumplimiento de los derechos humanos de las mujeres y las niñas es uno de los compromisos prioritarios del gobierno federal; y que sólo con su pleno cumplimiento será posible alcanzar las potencialidades que el país tiene, y con ello se logrará el crecimiento y el bienestar al que aspira la sociedad.   De acuerdo con el mismo PROIGUALDAD, incidir en la cultura y en los medios de comunicación para modificar la imagen social que se tiene de las mujeres es fundamental para lograr la igualdad sustantiva. La cultura mexicana está permeada por visiones sexistas y discriminatorias que violentan los derechos de las mujeres y de las niñas, y han construido un modelo de masculinidad que exalta el uso de la violencia y la discriminación. Los medios de comunicación masiva con frecuencia reproducen esas visiones en perjuicio de las mujeres, ?naturalizando? la desigualdad de género. Ante esta situación, resulta necesario propiciar un cambio cultural como sociedad; cambiar el enfoque, de la invisibilización, segregación y discriminación de mujeres y niñas, a una respetuosa visibilidad; de la eliminación de los estereotipos del diseño creativo con perspectiva de género y de la eliminación de imágenes denigrantes.   Con el Segundo Ciclo Cultural sobre Derechos Humanos de las Mujeres se pretende contribuir a los objetivos señalados previamente. Parte de la necesidad de poner al alcance de las y los servidores públicos que laboran en la Secretaría de Energía, eventos que faciliten el conocimiento y la reflexión de sus derechos, así como la forma de tener acceso a los mismos.  </t>
  </si>
  <si>
    <t>(Subsecretaría de Electricidad)</t>
  </si>
  <si>
    <t>Coordinación de lapolítica energética enelectricidad</t>
  </si>
  <si>
    <t xml:space="preserve">Programa orientado a las actividades de apoyo administrativo (servicios basicos, arrendamiento y mantenimiento del inmueble) y Servicios Personales.
</t>
  </si>
  <si>
    <t>Presupuesto anual aprobado para el Programa presupuestario registrado en el Anexo 13 del PEF 2017</t>
  </si>
  <si>
    <r>
      <t xml:space="preserve">Acciones Realizadas:
</t>
    </r>
    <r>
      <rPr>
        <sz val="10"/>
        <rFont val="Soberana Sans"/>
        <family val="3"/>
      </rPr>
      <t xml:space="preserve">Se cumplieron las obligaciones de pago en materia de servicios básicos  para el óptimo funcionamiento de las instalciones (energía eléctrica, telefonía convencional y servicios de internet, entre otros ); además de cubrir las erogaciones por arrendamiento del inmueble sede del Inmujeres y los servicios de vigilancia.
Al periodo, a través de este programa presupuestario, se ha ejercido el 3.5 por ciento del recurso de Servicios Personales.
El recurso erogado representa el 88.7 por ciento con respecto al presupuesto programado modificado al periodo, lo que permitió contar con los servicios necesarios para el desarrollo de las actvidades institucionales.
</t>
    </r>
  </si>
  <si>
    <r>
      <t xml:space="preserve">Justificación de diferencia de avances con respecto a las metas programadas
</t>
    </r>
    <r>
      <rPr>
        <sz val="10"/>
        <rFont val="Soberana Sans"/>
        <family val="3"/>
      </rPr>
      <t>Sin información.</t>
    </r>
  </si>
  <si>
    <r>
      <t xml:space="preserve">Acciones de mejora para el siguiente periodo
</t>
    </r>
    <r>
      <rPr>
        <sz val="10"/>
        <rFont val="Soberana Sans"/>
        <family val="3"/>
      </rPr>
      <t>Sin información.</t>
    </r>
  </si>
  <si>
    <t>Las reformas que México necesita no pueden salir adelante sin un acuerdo respaldado por una amplia mayoría, que trascienda las diferencias políticas y que coloque los intereses de las personas por encima de cualquier interés partidario. El Pacto Por México en su acuerdo número 4 para la Transparencia, Rendición de Cuentas y Combate a la Corrupción, señala que la transparencia y la rendición de cuentas son dos herramientas de los estados democráticos para elevar el nivel deconfianza de los ciudadanos en su gobierno, La Secretaría de la Función Pública, dependencia del Poder Ejecutivo Federal, vigila que los servidores públicos federales se apeguen a la legalidad durante el ejercicio de sus funciones, sanciona a los que no lo hacen así; promueve el cumplimiento de los procesos de control y fiscalización del gobierno federal, de disposiciones legales en diversas materias, dirige y determina la política de compras públicas de la Federación, coordina y realiza auditorías sobre el gasto de recursos federales, coordina procesos de desarrollo administrativo, gobierno digital, opera y encabeza el Servicio Profesional de Carrera, coordina la labor de los órganos internos de control en cada dependencia del gobierno federal y evalúa la gestión de las entidades, también a nivel federal.</t>
  </si>
  <si>
    <t>Presupuesto anual aprobado para el Programa presupuestario registrado en el anexo 13 del PEF 2017</t>
  </si>
  <si>
    <r>
      <t xml:space="preserve">Acciones realizadas en el periodo
UR: </t>
    </r>
    <r>
      <rPr>
        <sz val="10"/>
        <rFont val="Soberana Sans"/>
        <family val="3"/>
      </rPr>
      <t>HHG
Para mayor información de las acciones realizadas por el Programa O001 Actividades de apoyo a la función pública y buen gobierno en el periodo octubre - diciembre, se sugiere consultar el Anexo 3. Notas Adicionales del Informe sobre la Situación Económica, las Finanzas Públicas y la Deuda Pública.</t>
    </r>
  </si>
  <si>
    <r>
      <t xml:space="preserve">Justificación de diferencia de avances con respecto a las metas programadas
UR: </t>
    </r>
    <r>
      <rPr>
        <sz val="10"/>
        <rFont val="Soberana Sans"/>
        <family val="3"/>
      </rPr>
      <t>HHG</t>
    </r>
    <r>
      <rPr>
        <sz val="10"/>
        <rFont val="Soberana Sans"/>
        <family val="2"/>
      </rPr>
      <t xml:space="preserve">
Sin información.</t>
    </r>
  </si>
  <si>
    <r>
      <t>Acciones de mejora para el siguiente periodo
UR:</t>
    </r>
    <r>
      <rPr>
        <sz val="10"/>
        <rFont val="Soberana Sans"/>
        <family val="2"/>
      </rPr>
      <t xml:space="preserve"> HHG
Sin información.</t>
    </r>
  </si>
  <si>
    <r>
      <t>Acciones de mejora para el siguiente periodo
UR:</t>
    </r>
    <r>
      <rPr>
        <sz val="10"/>
        <rFont val="Soberana Sans"/>
        <family val="2"/>
      </rPr>
      <t xml:space="preserve"> 212
Cabe señalar que el Componente Activos Productivos y Agrologística 2018 está sujeto a la libre demanda por lo que no es posible programar el número de solicitudes de mujeres que demandaran recursos del Componente durante el ejercicio fiscal 2018. Sin embargo, se realizó un cálculo estimado para apoyar 94 proyectos para mujeres.
</t>
    </r>
    <r>
      <rPr>
        <b/>
        <sz val="10"/>
        <rFont val="Soberana Sans"/>
        <family val="2"/>
      </rPr>
      <t>UR:</t>
    </r>
    <r>
      <rPr>
        <sz val="10"/>
        <rFont val="Soberana Sans"/>
        <family val="2"/>
      </rPr>
      <t xml:space="preserve"> I6L
Sin información
</t>
    </r>
    <r>
      <rPr>
        <b/>
        <sz val="10"/>
        <rFont val="Soberana Sans"/>
        <family val="2"/>
      </rPr>
      <t>UR:</t>
    </r>
    <r>
      <rPr>
        <sz val="10"/>
        <rFont val="Soberana Sans"/>
        <family val="2"/>
      </rPr>
      <t xml:space="preserve"> 213
Se dará prioridad a las solicitudes de personas morales que cuenten en su integración con igual o mayor al 50% por mujeres y/o jóvenes.
</t>
    </r>
    <r>
      <rPr>
        <b/>
        <sz val="10"/>
        <rFont val="Soberana Sans"/>
        <family val="2"/>
      </rPr>
      <t>UR:</t>
    </r>
    <r>
      <rPr>
        <sz val="10"/>
        <rFont val="Soberana Sans"/>
        <family val="2"/>
      </rPr>
      <t xml:space="preserve"> 214
Sin información
</t>
    </r>
    <r>
      <rPr>
        <b/>
        <sz val="10"/>
        <rFont val="Soberana Sans"/>
        <family val="2"/>
      </rPr>
      <t>UR:</t>
    </r>
    <r>
      <rPr>
        <sz val="10"/>
        <rFont val="Soberana Sans"/>
        <family val="2"/>
      </rPr>
      <t xml:space="preserve"> 211
Derivado de que el incentivo se otorga a demanda, y ésta depende del cumplimiento de todos los trámites vinculados al crédito, es importante señalar que aun cuando se tenga el recurso disponible, éste podría no ser utilizado o demandado</t>
    </r>
  </si>
  <si>
    <r>
      <t>Justificación de diferencia de avances con respecto a las metas programadas
UR:</t>
    </r>
    <r>
      <rPr>
        <sz val="10"/>
        <rFont val="Soberana Sans"/>
        <family val="2"/>
      </rPr>
      <t xml:space="preserve"> 212
Sin información
</t>
    </r>
    <r>
      <rPr>
        <b/>
        <sz val="10"/>
        <rFont val="Soberana Sans"/>
        <family val="2"/>
      </rPr>
      <t>UR:</t>
    </r>
    <r>
      <rPr>
        <sz val="10"/>
        <rFont val="Soberana Sans"/>
        <family val="2"/>
      </rPr>
      <t xml:space="preserve"> I6L
Sin información
</t>
    </r>
    <r>
      <rPr>
        <b/>
        <sz val="10"/>
        <rFont val="Soberana Sans"/>
        <family val="2"/>
      </rPr>
      <t>UR:</t>
    </r>
    <r>
      <rPr>
        <sz val="10"/>
        <rFont val="Soberana Sans"/>
        <family val="2"/>
      </rPr>
      <t xml:space="preserve"> 213
Sin información
</t>
    </r>
    <r>
      <rPr>
        <b/>
        <sz val="10"/>
        <rFont val="Soberana Sans"/>
        <family val="2"/>
      </rPr>
      <t>UR:</t>
    </r>
    <r>
      <rPr>
        <sz val="10"/>
        <rFont val="Soberana Sans"/>
        <family val="2"/>
      </rPr>
      <t xml:space="preserve"> 214
Sin información
</t>
    </r>
    <r>
      <rPr>
        <b/>
        <sz val="10"/>
        <rFont val="Soberana Sans"/>
        <family val="2"/>
      </rPr>
      <t>UR:</t>
    </r>
    <r>
      <rPr>
        <sz val="10"/>
        <rFont val="Soberana Sans"/>
        <family val="2"/>
      </rPr>
      <t xml:space="preserve"> 211
Sin información</t>
    </r>
  </si>
  <si>
    <r>
      <t>Acciones realizadas en el periodo
UR:</t>
    </r>
    <r>
      <rPr>
        <sz val="10"/>
        <rFont val="Soberana Sans"/>
        <family val="2"/>
      </rPr>
      <t xml:space="preserve"> 212
Al mes de marzo 2018 se tuvo una demanda de alrededor de 1,664 solicitudes de incentivo de proyectos de inversión para el Componente Activos Productivos y Agrologística, que incluyen personas físicas y morales.  
</t>
    </r>
    <r>
      <rPr>
        <b/>
        <sz val="10"/>
        <rFont val="Soberana Sans"/>
        <family val="2"/>
      </rPr>
      <t>UR:</t>
    </r>
    <r>
      <rPr>
        <sz val="10"/>
        <rFont val="Soberana Sans"/>
        <family val="2"/>
      </rPr>
      <t xml:space="preserve"> I6L
El avance en las acciones del programa se reportarán a partir del segundo trimestre, debido a que las operaciones del Componente están en proceso de dictaminación.
</t>
    </r>
    <r>
      <rPr>
        <b/>
        <sz val="10"/>
        <rFont val="Soberana Sans"/>
        <family val="2"/>
      </rPr>
      <t>UR:</t>
    </r>
    <r>
      <rPr>
        <sz val="10"/>
        <rFont val="Soberana Sans"/>
        <family val="2"/>
      </rPr>
      <t xml:space="preserve"> 213
Se han apoyado proyectos que promueven una mayor participación de las mujeres en el sector agroalimentario, mediante la capacitación, formulación de plan orgánico, certificación, adquisición de insumos orgánicos e impresión y etiquetado del distintivo nacional de los productos orgánicos.  Aún no se puede definir la población objetivo.   
</t>
    </r>
    <r>
      <rPr>
        <b/>
        <sz val="10"/>
        <rFont val="Soberana Sans"/>
        <family val="2"/>
      </rPr>
      <t>UR:</t>
    </r>
    <r>
      <rPr>
        <sz val="10"/>
        <rFont val="Soberana Sans"/>
        <family val="2"/>
      </rPr>
      <t xml:space="preserve"> 214
El Componente Desarrollo Productivo del Sur Sureste y Zonas Económicas Especiales se opera a la demanda a través de Instancias Ejecutoras con base en las Reglas de Operación para el ejercicio 2018 así como en las convocatorias publicadas en el Micrositio del Componente.  Las Ejecutoras se encuentran en proceso de recepción y dictaminación de solicitudes por lo que no se presentan avances durante el primer trimestre del año.
</t>
    </r>
    <r>
      <rPr>
        <b/>
        <sz val="10"/>
        <rFont val="Soberana Sans"/>
        <family val="2"/>
      </rPr>
      <t>UR:</t>
    </r>
    <r>
      <rPr>
        <sz val="10"/>
        <rFont val="Soberana Sans"/>
        <family val="2"/>
      </rPr>
      <t xml:space="preserve"> 211
A través del Fondo PROFIN, al mes de marzo de 2018, se han realizado operaciones que amparan créditos en beneficio de 9,048 productores, de los cuales 22.5% son acreditadas mujeres (2,032). </t>
    </r>
  </si>
  <si>
    <t>156.9</t>
  </si>
  <si>
    <t>27.40</t>
  </si>
  <si>
    <t>35.88</t>
  </si>
  <si>
    <r>
      <t>Acciones de mejora para el siguiente periodo
UR:</t>
    </r>
    <r>
      <rPr>
        <sz val="10"/>
        <rFont val="Soberana Sans"/>
        <family val="2"/>
      </rPr>
      <t xml:space="preserve"> 312
Sin información
</t>
    </r>
    <r>
      <rPr>
        <b/>
        <sz val="10"/>
        <rFont val="Soberana Sans"/>
        <family val="2"/>
      </rPr>
      <t>UR:</t>
    </r>
    <r>
      <rPr>
        <sz val="10"/>
        <rFont val="Soberana Sans"/>
        <family val="2"/>
      </rPr>
      <t xml:space="preserve"> 310
Uno de los principales obstáculos, será contar con los datos de género, toda vez que se deberá de realizar a través de un vaciado mecánico que será extraído del formato denominado Anexo V, cuya fuente es cada una de las ventanillas de atención del programa.     En este sentido se brinda una oportunidad de obtener una mayor información sobre la caracterización de la población objetivo y atendida que a futuro podrá coadyuvar a la generación de mejores diagnósticos, evaluaciones y generación de una política pública más incluyente.    
</t>
    </r>
    <r>
      <rPr>
        <b/>
        <sz val="10"/>
        <rFont val="Soberana Sans"/>
        <family val="2"/>
      </rPr>
      <t>UR:</t>
    </r>
    <r>
      <rPr>
        <sz val="10"/>
        <rFont val="Soberana Sans"/>
        <family val="2"/>
      </rPr>
      <t xml:space="preserve"> 311
Tener una cobertura mayor al 65% de solicitudes de mujeres.  Dentro de registro de solicitudes en el Sistema Único de Información (SURI) no hay una identificación adecuada de género, lo cual solo se puede hacer a través del CURP, lo cual dificulta el proceso de identificación de mujeres productoras.
</t>
    </r>
    <r>
      <rPr>
        <b/>
        <sz val="10"/>
        <rFont val="Soberana Sans"/>
        <family val="2"/>
      </rPr>
      <t>UR:</t>
    </r>
    <r>
      <rPr>
        <sz val="10"/>
        <rFont val="Soberana Sans"/>
        <family val="2"/>
      </rPr>
      <t xml:space="preserve"> 313
Normativa y presupuestalmente, el incentivo del Componente PROAGRO Productivo está orientado al uso y explotación del predio por un productor agrícola para el incremento de la producción y productividad del mismo. Dado que el PROAGRO opera a través de un padrón cerrado, en el caso de las mujeres, estas pueden ser beneficiadas por la migración de los hombres a otras ciudades, por herencia ante un fallecimiento o por la compra o la renta de un predio, entre otros.</t>
    </r>
  </si>
  <si>
    <r>
      <t>Justificación de diferencia de avances con respecto a las metas programadas
UR:</t>
    </r>
    <r>
      <rPr>
        <sz val="10"/>
        <rFont val="Soberana Sans"/>
        <family val="2"/>
      </rPr>
      <t xml:space="preserve"> 312
Sin información
</t>
    </r>
    <r>
      <rPr>
        <b/>
        <sz val="10"/>
        <rFont val="Soberana Sans"/>
        <family val="2"/>
      </rPr>
      <t>UR:</t>
    </r>
    <r>
      <rPr>
        <sz val="10"/>
        <rFont val="Soberana Sans"/>
        <family val="2"/>
      </rPr>
      <t xml:space="preserve"> 310
Sin información
</t>
    </r>
    <r>
      <rPr>
        <b/>
        <sz val="10"/>
        <rFont val="Soberana Sans"/>
        <family val="2"/>
      </rPr>
      <t>UR:</t>
    </r>
    <r>
      <rPr>
        <sz val="10"/>
        <rFont val="Soberana Sans"/>
        <family val="2"/>
      </rPr>
      <t xml:space="preserve"> 311
Sin información
</t>
    </r>
    <r>
      <rPr>
        <b/>
        <sz val="10"/>
        <rFont val="Soberana Sans"/>
        <family val="2"/>
      </rPr>
      <t>UR:</t>
    </r>
    <r>
      <rPr>
        <sz val="10"/>
        <rFont val="Soberana Sans"/>
        <family val="2"/>
      </rPr>
      <t xml:space="preserve"> 313
Sin información</t>
    </r>
  </si>
  <si>
    <r>
      <t>Acciones realizadas en el periodo
UR:</t>
    </r>
    <r>
      <rPr>
        <sz val="10"/>
        <rFont val="Soberana Sans"/>
        <family val="2"/>
      </rPr>
      <t xml:space="preserve"> 312
*Incentivo Recuperación de suelos con degradación agroquímica, principalmente pérdida de fertilidad:  Apertura (15 de enero de 2018) y cierre de ventanillas (30 de marzo de 2018) a nivel nacional.    * Incentivo de Sistemas de Riego Tecnificado  Apertura (15 de enero de 2018) y cierre de ventanillas (30 de marzo de 2018) a nivel nacional.    * Energías Renovables:  Apertura (29 de enero de 2018) y cierre de ventanillas (06 de abril de 2018) a nivel nacional.   Los componentes aún están en proceso de captura de solicitudes en SURI  
</t>
    </r>
    <r>
      <rPr>
        <b/>
        <sz val="10"/>
        <rFont val="Soberana Sans"/>
        <family val="2"/>
      </rPr>
      <t>UR:</t>
    </r>
    <r>
      <rPr>
        <sz val="10"/>
        <rFont val="Soberana Sans"/>
        <family val="2"/>
      </rPr>
      <t xml:space="preserve"> 310
Las Ventanillas para los dos componentes que la Dirección General de Fomento a la Agricultura (310), que se ubican dentro del Programa de Fomento a la Agricultura con erogación para la igualdad entre mujeres y hombres,  fueron abiertas del 15 al 22 de enero de los corrientes, en ella se detecta una demanda de 3,317 proyectos solicitados para el apoyo de infraestructura, equipamiento, maquinaria, y paquetes tecnológicos para el buen manejo de producción, conservación y transformación de productos agrícolas (Capitalización Productiva), así como 659 proyectos que impulsan el desarrollo regional integral de las cadenas productivas agrícolas prioritarias.  Por otra parte, de acuerdo a las reglas de operación ?Una vez recibida la documentación completa de los solicitantes, la Delegación envía a la Unidad Responsable el expediente para su registro, misma que será turnada a la Unidad Técnica Operativa?, por lo que en este momento se están integrando los datos correspondientes a los proyectos para obtener los datos sobre la composición de género de los solicitantes. 
</t>
    </r>
    <r>
      <rPr>
        <b/>
        <sz val="10"/>
        <rFont val="Soberana Sans"/>
        <family val="2"/>
      </rPr>
      <t>UR:</t>
    </r>
    <r>
      <rPr>
        <sz val="10"/>
        <rFont val="Soberana Sans"/>
        <family val="2"/>
      </rPr>
      <t xml:space="preserve"> 311
Para el ejercicio fiscal 2018 las ventanillas de apoyo abrieron del 2 al 31 de enero donde se recibieron un total de 117 498 solicitudes de apoyo de las cuales más de 32 000 corresponden a solicitudes de mujeres.
</t>
    </r>
    <r>
      <rPr>
        <b/>
        <sz val="10"/>
        <rFont val="Soberana Sans"/>
        <family val="2"/>
      </rPr>
      <t>UR:</t>
    </r>
    <r>
      <rPr>
        <sz val="10"/>
        <rFont val="Soberana Sans"/>
        <family val="2"/>
      </rPr>
      <t xml:space="preserve"> 313
Durante el primer trimestre de 2018, a nivel nacional, de los 408,592 productores que recibieron el incentivo en 2018, principalmente del ciclo agrícola Otoño ? Invierno, 99,510 son mujeres, cifra que representa el 24% del total de productores beneficiados al periodo.</t>
    </r>
  </si>
  <si>
    <t>387.53</t>
  </si>
  <si>
    <t>403.70</t>
  </si>
  <si>
    <t>100.35</t>
  </si>
  <si>
    <t>326.52</t>
  </si>
  <si>
    <t>122.70</t>
  </si>
  <si>
    <t>695.23</t>
  </si>
  <si>
    <t>831.55</t>
  </si>
  <si>
    <t>349.04</t>
  </si>
  <si>
    <t>461.05</t>
  </si>
  <si>
    <r>
      <t>Acciones de mejora para el siguiente periodo
UR:</t>
    </r>
    <r>
      <rPr>
        <sz val="10"/>
        <rFont val="Soberana Sans"/>
        <family val="2"/>
      </rPr>
      <t xml:space="preserve"> 412
Con respecto a los logros que se han obtenido con la ejecución del componente es la atención cada vez más ágil y pronta a las productoras afectadas por un desastre natural, ayudándolos a reincorporarse a sus actividades productivas.     
</t>
    </r>
    <r>
      <rPr>
        <b/>
        <sz val="10"/>
        <rFont val="Soberana Sans"/>
        <family val="2"/>
      </rPr>
      <t>UR:</t>
    </r>
    <r>
      <rPr>
        <sz val="10"/>
        <rFont val="Soberana Sans"/>
        <family val="2"/>
      </rPr>
      <t xml:space="preserve"> 413
Implementar una política pública que incluya a los jóvenes en actividades del campo mexicano.  Aprovechar la política migratoria de Estados Unidos para captar a jóvenes que sean repatriados al territorio mexicano.  
</t>
    </r>
    <r>
      <rPr>
        <b/>
        <sz val="10"/>
        <rFont val="Soberana Sans"/>
        <family val="2"/>
      </rPr>
      <t>UR:</t>
    </r>
    <r>
      <rPr>
        <sz val="10"/>
        <rFont val="Soberana Sans"/>
        <family val="2"/>
      </rPr>
      <t xml:space="preserve"> 112
El compromiso de otros actores involucrados en el fortalecimiento de la perspectiva de género como las personas beneficiarias, las organizaciones de la sociedad civil que actúan como gestores, los asesores técnicos comprometidos y servidores públicos.  La capacitación permanente en género de todo el personal que participa en la operación del componente, a los asesores técnicos habilitados y a las beneficiarias de los componentes. Esta herramienta es de suma importancia para el desarrollo de las beneficiarias.   La revisión regular e incorporación de la perspectiva de género en cada una de las etapas de operación del componente.    El trabajo permanente que realiza la Coordinación del componente, para lograr una mayor eficiencia en las tareas de supervisión, acompañamiento de los proyectos apoyados y asesoría sobre sus derechos y obligaciones a los grupos beneficiados.  
</t>
    </r>
    <r>
      <rPr>
        <b/>
        <sz val="10"/>
        <rFont val="Soberana Sans"/>
        <family val="2"/>
      </rPr>
      <t>UR:</t>
    </r>
    <r>
      <rPr>
        <sz val="10"/>
        <rFont val="Soberana Sans"/>
        <family val="2"/>
      </rPr>
      <t xml:space="preserve"> 411
Componente El Campo en Nuestras Manos  Se tienen bases de registro de todas las solicitudes que fueron ingresadas.  Al ser el segundo año de ejecución se tiene un mejer manejo en la operación.   La implementación de las ventanillas electrónicas facilito sustancialmente el proceso de registro de solicitudes.  ;  A través del PESA, se ingresó en el ejercicio 2017 nuevas familias a los apoyos del componente.  Se tiene población PROSPERA incluida en los beneficiarios del componente.</t>
    </r>
  </si>
  <si>
    <r>
      <t>Justificación de diferencia de avances con respecto a las metas programadas
UR:</t>
    </r>
    <r>
      <rPr>
        <sz val="10"/>
        <rFont val="Soberana Sans"/>
        <family val="2"/>
      </rPr>
      <t xml:space="preserve"> 412
Sin información
</t>
    </r>
    <r>
      <rPr>
        <b/>
        <sz val="10"/>
        <rFont val="Soberana Sans"/>
        <family val="2"/>
      </rPr>
      <t>UR:</t>
    </r>
    <r>
      <rPr>
        <sz val="10"/>
        <rFont val="Soberana Sans"/>
        <family val="2"/>
      </rPr>
      <t xml:space="preserve"> 413
Sin información
</t>
    </r>
    <r>
      <rPr>
        <b/>
        <sz val="10"/>
        <rFont val="Soberana Sans"/>
        <family val="2"/>
      </rPr>
      <t>UR:</t>
    </r>
    <r>
      <rPr>
        <sz val="10"/>
        <rFont val="Soberana Sans"/>
        <family val="2"/>
      </rPr>
      <t xml:space="preserve"> 112
Sin información
</t>
    </r>
    <r>
      <rPr>
        <b/>
        <sz val="10"/>
        <rFont val="Soberana Sans"/>
        <family val="2"/>
      </rPr>
      <t>UR:</t>
    </r>
    <r>
      <rPr>
        <sz val="10"/>
        <rFont val="Soberana Sans"/>
        <family val="2"/>
      </rPr>
      <t xml:space="preserve"> 411
Sin información</t>
    </r>
  </si>
  <si>
    <r>
      <t>Acciones realizadas en el periodo
UR:</t>
    </r>
    <r>
      <rPr>
        <sz val="10"/>
        <rFont val="Soberana Sans"/>
        <family val="2"/>
      </rPr>
      <t xml:space="preserve"> 412
Para 2018, el Componente considera dentro de su presupuesto un monto de 440.77 millones de pesos, que está etiquetado para acciones que promuevan la igualdad entre mujeres y hombres, la erradicación de la violencia de género y cualquier forma de discriminación de género.       A la fecha, el Componente en carácter preventivo ha autorizado apoyos a través de sus vertientes con la finalidad de proteger sus activos productivos por fenómenos hidrometeorológicos (sequía, huracanes, heladas, granizadas, nevada, lluvias torrenciales, inundación significativa, tornado y ciclón), y fenómenos geológicos (terremoto, erupción volcánica, maremoto y movimiento ladera).    ? Productores (as) agrícolas, pecuarios y acuícolas con acceso al seguro, ha otorgado apoyos por un monto de $396.43 millones de pesos a un total de 980, 378 productores de los cuales 187, 391 son mujeres.     ? Seguro Agrícola, Pecuario, Acuícola o Pesquero Catastrófico (SAC), en los 32 Estados del país se ha invertido un monto de $1,958.22  millones de pesos para asegurar 9.98 millones de hectáreas de cultivos Primavera ?Verano, Otoño ? Invierno y Perennes, en diferentes esquemas de aseguramiento, así como 6.96 millones de unidades animal, 0.54 millones de hectáreas acuícolas y 2, 925 embarcaciones.     Con lo cual se estima una protección para 1,884,596, productores de tal forma que 471,149 son mujeres con un monto estimado invertido de $391,657,260.43.  
</t>
    </r>
    <r>
      <rPr>
        <b/>
        <sz val="10"/>
        <rFont val="Soberana Sans"/>
        <family val="2"/>
      </rPr>
      <t>UR:</t>
    </r>
    <r>
      <rPr>
        <sz val="10"/>
        <rFont val="Soberana Sans"/>
        <family val="2"/>
      </rPr>
      <t xml:space="preserve"> 413
Conforme al Artículo 18 del ACUERDO por el que se dan a conocer las Reglas de Operación del Programa de Apoyos a Pequeños Productores de la SAGARPA para el ejercicio 2017, se publicó la Convocatoria en el mes de marzo del 2017, para seleccionar a las Instancias Ejecutoras que se encargarán de dar la capacitación a los jóvenes hombres y mujeres de 15 a 35 años de edad del sector rural de México.    La convocatoria para la población objetivo del Componente será publicada durante el segundo semestre del ejercicio fiscal, conforme al artículo 5 inciso k), del ACUERDO por el que se dan a conocer las Disposiciones Generales aplicables a las Reglas de Operación de los Programas de la SAGARPA para el ejercicio 2017.  ;  De acuerdo a la operación del Componente, el avance del indicador: Porcentaje de mujeres beneficiarias con servicios de extensionismo (capacitación y asistencia técnica) de los estratos E1, E2 y E3 al 31 de marzo de 2018, es el siguiente:   Con los recursos de concurrencia, el proceso de los anexos técnicos de ejecución están en la etapa de firmas con los gobiernos de las 32 entidades federativas.  En cuanto a los recursos de ejecución directa, la operación se encuentra en la elaboración y revisión de los convenios con las instancias ejecutoras.  
</t>
    </r>
    <r>
      <rPr>
        <b/>
        <sz val="10"/>
        <rFont val="Soberana Sans"/>
        <family val="2"/>
      </rPr>
      <t>UR:</t>
    </r>
    <r>
      <rPr>
        <sz val="10"/>
        <rFont val="Soberana Sans"/>
        <family val="2"/>
      </rPr>
      <t xml:space="preserve"> 112
De conformidad con el Presupuesto etiquetado de $426.046millones de pesos en el Anexo 13 ?Erogaciones para la Igualdad entre mujeres y hombres? para coadyuvar a la igualdad entre mujeres y hombres. Al primer trimestre de 2018, FAPPA cuenta con un total de 731 proyectos productivos en beneficio de 2,510 mujeres, a quienes se les otorgó un monto de 105.9 millones de pesos equivalente al 25% del recurso programado por el Componente.  Al primer trimestre las entidades con mayor número de proyectos productivos apoyados fueron Chiapas, Veracruz e Hidalgo con el 13%, 10% y 8% respectivamente. 
</t>
    </r>
    <r>
      <rPr>
        <b/>
        <sz val="10"/>
        <rFont val="Soberana Sans"/>
        <family val="2"/>
      </rPr>
      <t>UR:</t>
    </r>
    <r>
      <rPr>
        <sz val="10"/>
        <rFont val="Soberana Sans"/>
        <family val="2"/>
      </rPr>
      <t xml:space="preserve"> 411
Proyectos de Producción Primaria y Agregación de Valor:    Se llevó a cabo la apertura de las ventanillas electrónicas del 1 al 5 de  marzo para el registro de solicitudes.  Se registraron 9,187 de solicitudes.  Actualmente las solicitudes registradas se encuentran en etapa de revisión de expedientes.  ;  Se incorporó la medición de la perspectiva de género en este Componente, el 100% de las Agencias de Desarrollo Rural (323 en 24 estados) se y están siendo capacitadas en el proceso de formación en perspectiva de género y en el módulo formulación de proyectos con perspectiva intercultural y de género contemplado en la metodología SAGARPA FAO; así como la</t>
    </r>
  </si>
  <si>
    <t>945.67</t>
  </si>
  <si>
    <t>973.38</t>
  </si>
  <si>
    <t>239.21</t>
  </si>
  <si>
    <t>244.94</t>
  </si>
  <si>
    <t>709.84</t>
  </si>
  <si>
    <t>134.08</t>
  </si>
  <si>
    <t>879.06</t>
  </si>
  <si>
    <t>Presupuesto anual aprobado para el Programa presupuestario registrado en el anexo 10 del PEF 2018</t>
  </si>
  <si>
    <t xml:space="preserve">Avance en los Programas Presupuestarios con Erogaciones para la Igualdad entre Mujeres y Hombres, Anexo 12, PEF 2018
    Periodo Enero - Marzo  </t>
  </si>
  <si>
    <r>
      <t>Acciones de mejora para el siguiente periodo
UR:</t>
    </r>
    <r>
      <rPr>
        <sz val="10"/>
        <rFont val="Soberana Sans"/>
        <family val="2"/>
      </rPr>
      <t xml:space="preserve"> 510
No tenemos acciones susceptibles de mejora para el periodo.
</t>
    </r>
    <r>
      <rPr>
        <b/>
        <sz val="10"/>
        <rFont val="Soberana Sans"/>
        <family val="2"/>
      </rPr>
      <t>UR:</t>
    </r>
    <r>
      <rPr>
        <sz val="10"/>
        <rFont val="Soberana Sans"/>
        <family val="2"/>
      </rPr>
      <t xml:space="preserve"> 512
No aplica.</t>
    </r>
  </si>
  <si>
    <r>
      <t>Justificación de diferencia de avances con respecto a las metas programadas
UR:</t>
    </r>
    <r>
      <rPr>
        <sz val="10"/>
        <rFont val="Soberana Sans"/>
        <family val="2"/>
      </rPr>
      <t xml:space="preserve"> 510
No existen diferencias en los avances, toda vez que en el primer trimestre se proyectó en ceros, debido a la naturaleza del propio Programa de Infraestructura, por lo que a partir del segundo trimestre comenzaremos a ejecutar las obras y acciones respectivas.
</t>
    </r>
    <r>
      <rPr>
        <b/>
        <sz val="10"/>
        <rFont val="Soberana Sans"/>
        <family val="2"/>
      </rPr>
      <t>UR:</t>
    </r>
    <r>
      <rPr>
        <sz val="10"/>
        <rFont val="Soberana Sans"/>
        <family val="2"/>
      </rPr>
      <t xml:space="preserve"> 512
No aplica.</t>
    </r>
  </si>
  <si>
    <r>
      <t>Acciones realizadas en el periodo
UR:</t>
    </r>
    <r>
      <rPr>
        <sz val="10"/>
        <rFont val="Soberana Sans"/>
        <family val="2"/>
      </rPr>
      <t xml:space="preserve"> 510
No se realizaron acciones en el periodo debido a que las propuestas de inversión están en proceso de recepción y validación.
</t>
    </r>
    <r>
      <rPr>
        <b/>
        <sz val="10"/>
        <rFont val="Soberana Sans"/>
        <family val="2"/>
      </rPr>
      <t>UR:</t>
    </r>
    <r>
      <rPr>
        <sz val="10"/>
        <rFont val="Soberana Sans"/>
        <family val="2"/>
      </rPr>
      <t xml:space="preserve"> 512
La frecuencia de medición del indicador es anual, esto se debe a que la realización de las acciones en el espacio público inician al término de la obra física, aproximadamente, a partir del tercer trimestre, por tanto la información será reportada al cuarto trimestre. Ver nota aclaratoria.</t>
    </r>
  </si>
  <si>
    <t>723.04</t>
  </si>
  <si>
    <t>786.02</t>
  </si>
  <si>
    <t>1282.62</t>
  </si>
  <si>
    <t>UR: 121</t>
  </si>
  <si>
    <t>UR: 123</t>
  </si>
  <si>
    <t>UR: 124</t>
  </si>
  <si>
    <t>UR: 125</t>
  </si>
  <si>
    <t>UR: 126</t>
  </si>
  <si>
    <t>UR: 128</t>
  </si>
  <si>
    <t>UR: 130</t>
  </si>
  <si>
    <t>UR: 132</t>
  </si>
  <si>
    <t>UR: 134</t>
  </si>
  <si>
    <t>UR: 136</t>
  </si>
  <si>
    <t>UR: 137</t>
  </si>
  <si>
    <t>UR: 140</t>
  </si>
  <si>
    <t>UR: 141</t>
  </si>
  <si>
    <t>UR: 142</t>
  </si>
  <si>
    <t>UR: 143</t>
  </si>
  <si>
    <t>UR: 144</t>
  </si>
  <si>
    <t>UR: 146</t>
  </si>
  <si>
    <t>UR: 147</t>
  </si>
  <si>
    <t>UR: 148</t>
  </si>
  <si>
    <t>UR: 150</t>
  </si>
  <si>
    <t>UR: 151</t>
  </si>
  <si>
    <t>UR: 152</t>
  </si>
  <si>
    <t>UR: 127</t>
  </si>
  <si>
    <t>UR: 129</t>
  </si>
  <si>
    <t>UR: 131</t>
  </si>
  <si>
    <t>UR: 135</t>
  </si>
  <si>
    <t>UR: 145</t>
  </si>
  <si>
    <t>UR: 149</t>
  </si>
  <si>
    <t>EVOLUCIÓN DE LAS EROGACIONES CORRESPONDIENTES AL ANEXO PARA LA IGUALDAD ENTRE MUJERES Y HOMBRES
Enero-marzo de 2018
(Pesos)</t>
  </si>
  <si>
    <r>
      <t xml:space="preserve">Energía </t>
    </r>
    <r>
      <rPr>
        <vertAlign val="superscript"/>
        <sz val="10"/>
        <color indexed="8"/>
        <rFont val="Soberana Sans"/>
        <family val="3"/>
      </rPr>
      <t>1_/</t>
    </r>
  </si>
  <si>
    <r>
      <t xml:space="preserve">Instituto Mexicano del Seguro Social </t>
    </r>
    <r>
      <rPr>
        <vertAlign val="superscript"/>
        <sz val="10"/>
        <color indexed="8"/>
        <rFont val="Soberana Sans"/>
        <family val="3"/>
      </rPr>
      <t>2_/</t>
    </r>
  </si>
  <si>
    <r>
      <t xml:space="preserve">Instituto de Seguridad y Servicios Sociales de los Trabajadores del Estado </t>
    </r>
    <r>
      <rPr>
        <vertAlign val="superscript"/>
        <sz val="10"/>
        <color indexed="8"/>
        <rFont val="Soberana Sans"/>
        <family val="3"/>
      </rPr>
      <t>2_/</t>
    </r>
  </si>
  <si>
    <r>
      <t xml:space="preserve">Comisión Federal de Electricidad </t>
    </r>
    <r>
      <rPr>
        <vertAlign val="superscript"/>
        <sz val="10"/>
        <color indexed="8"/>
        <rFont val="Soberana Sans"/>
        <family val="3"/>
      </rPr>
      <t>2_/</t>
    </r>
  </si>
  <si>
    <r>
      <t xml:space="preserve">Petróleos Mexicanos </t>
    </r>
    <r>
      <rPr>
        <vertAlign val="superscript"/>
        <sz val="10"/>
        <color indexed="8"/>
        <rFont val="Soberana Sans"/>
        <family val="3"/>
      </rPr>
      <t>2_/</t>
    </r>
  </si>
  <si>
    <r>
      <rPr>
        <vertAlign val="superscript"/>
        <sz val="11"/>
        <color theme="1"/>
        <rFont val="Soberana Sans"/>
        <family val="3"/>
      </rPr>
      <t>1_/</t>
    </r>
    <r>
      <rPr>
        <sz val="11"/>
        <color theme="1"/>
        <rFont val="Soberana Sans"/>
        <family val="3"/>
      </rPr>
      <t xml:space="preserve"> Se excluyen del total de los montos aprobado anual, autorizado anual y autorizado al periodo250,000 pesos, los cuales corresponden a recursos propios.</t>
    </r>
  </si>
  <si>
    <r>
      <rPr>
        <vertAlign val="superscript"/>
        <sz val="11"/>
        <color theme="1"/>
        <rFont val="Soberana Sans"/>
        <family val="3"/>
      </rPr>
      <t>2_/</t>
    </r>
    <r>
      <rPr>
        <sz val="11"/>
        <color theme="1"/>
        <rFont val="Soberana Sans"/>
        <family val="3"/>
      </rPr>
      <t xml:space="preserve"> El presupuesto no se suma en el total por ser recursos propios.</t>
    </r>
  </si>
  <si>
    <t>n.a.</t>
  </si>
  <si>
    <t>( c )</t>
  </si>
  <si>
    <t>(e)=(d)/(b)*100</t>
  </si>
  <si>
    <t>(f)=(d)/( c )*100</t>
  </si>
  <si>
    <t>Nota: Las sumas parciales pueden no coincidir con el total, así como los cálculos porcentuales, debido al redondeo de las cifras.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</si>
</sst>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_-* #,##0_-;\-* #,##0_-;_-* &quot;-&quot;??_-;_-@_-"/>
    <numFmt numFmtId="167" formatCode="0.0%"/>
    <numFmt numFmtId="168" formatCode="_-* #,##0.0_-;\-* #,##0.0_-;_-* &quot;-&quot;??_-;_-@_-"/>
  </numFmts>
  <fonts count="44" x14ac:knownFonts="1">
    <font>
      <sz val="10"/>
      <name val="Soberana San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2"/>
      <name val="Soberana Sans"/>
      <family val="2"/>
    </font>
    <font>
      <b/>
      <sz val="12"/>
      <color indexed="8"/>
      <name val="Soberana Sans"/>
      <family val="2"/>
    </font>
    <font>
      <sz val="12"/>
      <name val="Soberana Sans"/>
      <family val="3"/>
    </font>
    <font>
      <b/>
      <sz val="16"/>
      <color indexed="8"/>
      <name val="Soberana Titular"/>
      <family val="3"/>
    </font>
    <font>
      <sz val="14"/>
      <color indexed="8"/>
      <name val="Soberana Titular"/>
      <family val="3"/>
    </font>
    <font>
      <b/>
      <sz val="16"/>
      <color indexed="9"/>
      <name val="Trajan Pro"/>
      <family val="3"/>
    </font>
    <font>
      <b/>
      <sz val="10"/>
      <color indexed="53"/>
      <name val="Soberana Sans"/>
      <family val="2"/>
    </font>
    <font>
      <b/>
      <sz val="10"/>
      <color indexed="8"/>
      <name val="Soberana Sans"/>
      <family val="2"/>
    </font>
    <font>
      <sz val="10"/>
      <color indexed="8"/>
      <name val="Soberana Sans"/>
      <family val="2"/>
    </font>
    <font>
      <b/>
      <sz val="9"/>
      <color indexed="8"/>
      <name val="Soberana Sans"/>
      <family val="2"/>
    </font>
    <font>
      <sz val="9"/>
      <name val="Soberana Sans"/>
      <family val="2"/>
    </font>
    <font>
      <sz val="10"/>
      <name val="Soberana Sans"/>
      <family val="2"/>
    </font>
    <font>
      <sz val="10"/>
      <name val="Soberana Sans"/>
      <family val="3"/>
    </font>
    <font>
      <sz val="14"/>
      <color theme="0"/>
      <name val="Soberana Sans"/>
      <family val="3"/>
    </font>
    <font>
      <b/>
      <sz val="12"/>
      <color indexed="23"/>
      <name val="Soberana Sans"/>
      <family val="3"/>
    </font>
    <font>
      <b/>
      <sz val="11"/>
      <name val="Soberana Sans"/>
      <family val="3"/>
    </font>
    <font>
      <sz val="11"/>
      <color theme="1"/>
      <name val="Soberana Sans"/>
      <family val="3"/>
    </font>
    <font>
      <sz val="11"/>
      <name val="Soberana Sans"/>
      <family val="3"/>
    </font>
    <font>
      <b/>
      <sz val="10"/>
      <color indexed="8"/>
      <name val="Soberana Sans"/>
      <family val="3"/>
    </font>
    <font>
      <sz val="10"/>
      <color indexed="8"/>
      <name val="Soberana Sans"/>
      <family val="3"/>
    </font>
    <font>
      <vertAlign val="superscript"/>
      <sz val="10"/>
      <color indexed="8"/>
      <name val="Soberana Sans"/>
      <family val="3"/>
    </font>
    <font>
      <vertAlign val="superscript"/>
      <sz val="11"/>
      <color theme="1"/>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C6E0B4"/>
        <bgColor indexed="64"/>
      </patternFill>
    </fill>
  </fills>
  <borders count="1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69696"/>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D8D8D8"/>
      </left>
      <right/>
      <top/>
      <bottom style="thick">
        <color rgb="FFD8D8D8"/>
      </bottom>
      <diagonal/>
    </border>
    <border>
      <left/>
      <right/>
      <top/>
      <bottom style="thick">
        <color rgb="FFD8D8D8"/>
      </bottom>
      <diagonal/>
    </border>
    <border>
      <left/>
      <right style="thick">
        <color rgb="FFD8D8D8"/>
      </right>
      <top/>
      <bottom style="thick">
        <color rgb="FFD8D8D8"/>
      </bottom>
      <diagonal/>
    </border>
    <border>
      <left/>
      <right/>
      <top style="thick">
        <color rgb="FF969696"/>
      </top>
      <bottom/>
      <diagonal/>
    </border>
    <border>
      <left/>
      <right style="thick">
        <color rgb="FFD8D8D8"/>
      </right>
      <top style="thick">
        <color rgb="FFD8D8D8"/>
      </top>
      <bottom style="thick">
        <color rgb="FFD8D8D8"/>
      </bottom>
      <diagonal/>
    </border>
    <border>
      <left/>
      <right/>
      <top style="thick">
        <color rgb="FFD8D8D8"/>
      </top>
      <bottom style="thick">
        <color rgb="FFD8D8D8"/>
      </bottom>
      <diagonal/>
    </border>
    <border>
      <left style="medium">
        <color auto="1"/>
      </left>
      <right/>
      <top/>
      <bottom/>
      <diagonal/>
    </border>
    <border>
      <left/>
      <right style="medium">
        <color auto="1"/>
      </right>
      <top/>
      <bottom/>
      <diagonal/>
    </border>
    <border>
      <left/>
      <right/>
      <top/>
      <bottom style="medium">
        <color rgb="FFD8D8D8"/>
      </bottom>
      <diagonal/>
    </border>
    <border>
      <left style="medium">
        <color rgb="FFD8D8D8"/>
      </left>
      <right style="medium">
        <color rgb="FFD8D8D8"/>
      </right>
      <top style="medium">
        <color rgb="FFD8D8D8"/>
      </top>
      <bottom style="medium">
        <color rgb="FFD8D8D8"/>
      </bottom>
      <diagonal/>
    </border>
    <border>
      <left style="thick">
        <color rgb="FFD8D8D8"/>
      </left>
      <right/>
      <top style="thick">
        <color rgb="FFD8D8D8"/>
      </top>
      <bottom style="thick">
        <color rgb="FFD8D8D8"/>
      </bottom>
      <diagonal/>
    </border>
    <border>
      <left style="medium">
        <color auto="1"/>
      </left>
      <right/>
      <top style="thick">
        <color rgb="FF969696"/>
      </top>
      <bottom/>
      <diagonal/>
    </border>
    <border>
      <left/>
      <right style="medium">
        <color auto="1"/>
      </right>
      <top style="thick">
        <color rgb="FF969696"/>
      </top>
      <bottom/>
      <diagonal/>
    </border>
    <border>
      <left style="medium">
        <color auto="1"/>
      </left>
      <right/>
      <top/>
      <bottom style="medium">
        <color rgb="FF808080"/>
      </bottom>
      <diagonal/>
    </border>
    <border>
      <left/>
      <right style="medium">
        <color auto="1"/>
      </right>
      <top/>
      <bottom style="medium">
        <color rgb="FF808080"/>
      </bottom>
      <diagonal/>
    </border>
    <border>
      <left/>
      <right/>
      <top/>
      <bottom style="medium">
        <color rgb="FF808080"/>
      </bottom>
      <diagonal/>
    </border>
    <border>
      <left style="medium">
        <color auto="1"/>
      </left>
      <right/>
      <top style="thick">
        <color rgb="FF969696"/>
      </top>
      <bottom style="medium">
        <color rgb="FF808080"/>
      </bottom>
      <diagonal/>
    </border>
    <border>
      <left/>
      <right style="medium">
        <color rgb="FF969696"/>
      </right>
      <top style="thick">
        <color rgb="FF969696"/>
      </top>
      <bottom style="medium">
        <color rgb="FF808080"/>
      </bottom>
      <diagonal/>
    </border>
    <border>
      <left/>
      <right/>
      <top style="thick">
        <color rgb="FF969696"/>
      </top>
      <bottom style="medium">
        <color rgb="FF808080"/>
      </bottom>
      <diagonal/>
    </border>
    <border>
      <left style="medium">
        <color rgb="FF969696"/>
      </left>
      <right/>
      <top/>
      <bottom style="medium">
        <color rgb="FF969696"/>
      </bottom>
      <diagonal/>
    </border>
    <border>
      <left/>
      <right style="medium">
        <color auto="1"/>
      </right>
      <top/>
      <bottom style="medium">
        <color rgb="FF969696"/>
      </bottom>
      <diagonal/>
    </border>
    <border>
      <left/>
      <right/>
      <top/>
      <bottom style="medium">
        <color rgb="FF969696"/>
      </bottom>
      <diagonal/>
    </border>
    <border>
      <left/>
      <right/>
      <top style="medium">
        <color rgb="FF808080"/>
      </top>
      <bottom/>
      <diagonal/>
    </border>
    <border>
      <left style="medium">
        <color auto="1"/>
      </left>
      <right/>
      <top style="medium">
        <color rgb="FF808080"/>
      </top>
      <bottom/>
      <diagonal/>
    </border>
    <border>
      <left style="medium">
        <color auto="1"/>
      </left>
      <right/>
      <top/>
      <bottom style="medium">
        <color auto="1"/>
      </bottom>
      <diagonal/>
    </border>
    <border>
      <left/>
      <right/>
      <top/>
      <bottom style="medium">
        <color auto="1"/>
      </bottom>
      <diagonal/>
    </border>
    <border>
      <left/>
      <right style="medium">
        <color rgb="FF969696"/>
      </right>
      <top style="medium">
        <color rgb="FF808080"/>
      </top>
      <bottom/>
      <diagonal/>
    </border>
    <border>
      <left/>
      <right style="medium">
        <color rgb="FF969696"/>
      </right>
      <top/>
      <bottom style="medium">
        <color auto="1"/>
      </bottom>
      <diagonal/>
    </border>
    <border>
      <left style="medium">
        <color rgb="FF969696"/>
      </left>
      <right/>
      <top style="medium">
        <color rgb="FF969696"/>
      </top>
      <bottom/>
      <diagonal/>
    </border>
    <border>
      <left style="medium">
        <color rgb="FF969696"/>
      </left>
      <right/>
      <top/>
      <bottom style="medium">
        <color auto="1"/>
      </bottom>
      <diagonal/>
    </border>
    <border>
      <left/>
      <right/>
      <top style="medium">
        <color rgb="FF969696"/>
      </top>
      <bottom/>
      <diagonal/>
    </border>
    <border>
      <left/>
      <right style="medium">
        <color auto="1"/>
      </right>
      <top style="medium">
        <color rgb="FF969696"/>
      </top>
      <bottom style="medium">
        <color auto="1"/>
      </bottom>
      <diagonal/>
    </border>
    <border>
      <left/>
      <right style="medium">
        <color auto="1"/>
      </right>
      <top style="medium">
        <color rgb="FF969696"/>
      </top>
      <bottom/>
      <diagonal/>
    </border>
    <border>
      <left/>
      <right style="medium">
        <color auto="1"/>
      </right>
      <top/>
      <bottom style="medium">
        <color auto="1"/>
      </bottom>
      <diagonal/>
    </border>
    <border>
      <left/>
      <right style="thick">
        <color rgb="FFB2B2B2"/>
      </right>
      <top style="thick">
        <color rgb="FF969696"/>
      </top>
      <bottom/>
      <diagonal/>
    </border>
    <border>
      <left/>
      <right style="thick">
        <color rgb="FFB2B2B2"/>
      </right>
      <top/>
      <bottom style="medium">
        <color auto="1"/>
      </bottom>
      <diagonal/>
    </border>
    <border>
      <left style="medium">
        <color auto="1"/>
      </left>
      <right/>
      <top/>
      <bottom style="medium">
        <color rgb="FFD8D8D8"/>
      </bottom>
      <diagonal/>
    </border>
    <border>
      <left/>
      <right style="medium">
        <color auto="1"/>
      </right>
      <top/>
      <bottom style="thin">
        <color auto="1"/>
      </bottom>
      <diagonal/>
    </border>
    <border>
      <left style="medium">
        <color auto="1"/>
      </left>
      <right/>
      <top style="medium">
        <color rgb="FFD8D8D8"/>
      </top>
      <bottom style="thin">
        <color auto="1"/>
      </bottom>
      <diagonal/>
    </border>
    <border>
      <left/>
      <right/>
      <top style="medium">
        <color rgb="FFD8D8D8"/>
      </top>
      <bottom style="thin">
        <color auto="1"/>
      </bottom>
      <diagonal/>
    </border>
    <border>
      <left/>
      <right style="medium">
        <color auto="1"/>
      </right>
      <top style="medium">
        <color rgb="FFD8D8D8"/>
      </top>
      <bottom style="thin">
        <color auto="1"/>
      </bottom>
      <diagonal/>
    </border>
    <border>
      <left style="medium">
        <color auto="1"/>
      </left>
      <right/>
      <top/>
      <bottom style="thin">
        <color rgb="FFD8D8D8"/>
      </bottom>
      <diagonal/>
    </border>
    <border>
      <left/>
      <right style="medium">
        <color auto="1"/>
      </right>
      <top/>
      <bottom style="thin">
        <color rgb="FFD8D8D8"/>
      </bottom>
      <diagonal/>
    </border>
    <border>
      <left/>
      <right/>
      <top/>
      <bottom style="thin">
        <color rgb="FFD8D8D8"/>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thick">
        <color rgb="FF969696"/>
      </top>
      <bottom/>
      <diagonal/>
    </border>
    <border>
      <left style="medium">
        <color auto="1"/>
      </left>
      <right/>
      <top style="thick">
        <color rgb="FF969696"/>
      </top>
      <bottom/>
      <diagonal/>
    </border>
    <border>
      <left/>
      <right style="medium">
        <color auto="1"/>
      </right>
      <top/>
      <bottom style="thin">
        <color rgb="FFD8D8D8"/>
      </bottom>
      <diagonal/>
    </border>
    <border>
      <left style="medium">
        <color auto="1"/>
      </left>
      <right/>
      <top/>
      <bottom style="thin">
        <color rgb="FFD8D8D8"/>
      </bottom>
      <diagonal/>
    </border>
    <border>
      <left/>
      <right style="medium">
        <color auto="1"/>
      </right>
      <top style="medium">
        <color rgb="FFD8D8D8"/>
      </top>
      <bottom style="thin">
        <color auto="1"/>
      </bottom>
      <diagonal/>
    </border>
    <border>
      <left/>
      <right/>
      <top style="medium">
        <color rgb="FFD8D8D8"/>
      </top>
      <bottom style="thin">
        <color auto="1"/>
      </bottom>
      <diagonal/>
    </border>
    <border>
      <left style="medium">
        <color auto="1"/>
      </left>
      <right/>
      <top style="medium">
        <color rgb="FFD8D8D8"/>
      </top>
      <bottom style="thin">
        <color auto="1"/>
      </bottom>
      <diagonal/>
    </border>
    <border>
      <left/>
      <right style="medium">
        <color auto="1"/>
      </right>
      <top/>
      <bottom style="thin">
        <color auto="1"/>
      </bottom>
      <diagonal/>
    </border>
    <border>
      <left style="medium">
        <color auto="1"/>
      </left>
      <right/>
      <top/>
      <bottom style="medium">
        <color rgb="FFD8D8D8"/>
      </bottom>
      <diagonal/>
    </border>
    <border>
      <left/>
      <right style="medium">
        <color auto="1"/>
      </right>
      <top style="medium">
        <color rgb="FF969696"/>
      </top>
      <bottom style="medium">
        <color auto="1"/>
      </bottom>
      <diagonal/>
    </border>
    <border>
      <left/>
      <right style="thick">
        <color rgb="FFB2B2B2"/>
      </right>
      <top/>
      <bottom style="medium">
        <color auto="1"/>
      </bottom>
      <diagonal/>
    </border>
    <border>
      <left/>
      <right style="medium">
        <color auto="1"/>
      </right>
      <top/>
      <bottom style="medium">
        <color rgb="FF969696"/>
      </bottom>
      <diagonal/>
    </border>
    <border>
      <left/>
      <right style="medium">
        <color auto="1"/>
      </right>
      <top/>
      <bottom/>
      <diagonal/>
    </border>
    <border>
      <left style="medium">
        <color auto="1"/>
      </left>
      <right/>
      <top/>
      <bottom/>
      <diagonal/>
    </border>
    <border>
      <left style="medium">
        <color rgb="FF969696"/>
      </left>
      <right/>
      <top/>
      <bottom style="medium">
        <color auto="1"/>
      </bottom>
      <diagonal/>
    </border>
    <border>
      <left/>
      <right style="medium">
        <color rgb="FF969696"/>
      </right>
      <top/>
      <bottom style="medium">
        <color auto="1"/>
      </bottom>
      <diagonal/>
    </border>
    <border>
      <left/>
      <right style="medium">
        <color auto="1"/>
      </right>
      <top style="medium">
        <color rgb="FF969696"/>
      </top>
      <bottom/>
      <diagonal/>
    </border>
    <border>
      <left style="medium">
        <color auto="1"/>
      </left>
      <right/>
      <top style="medium">
        <color rgb="FF808080"/>
      </top>
      <bottom/>
      <diagonal/>
    </border>
    <border>
      <left style="medium">
        <color auto="1"/>
      </left>
      <right/>
      <top style="thick">
        <color rgb="FF969696"/>
      </top>
      <bottom style="medium">
        <color rgb="FF808080"/>
      </bottom>
      <diagonal/>
    </border>
    <border>
      <left/>
      <right style="medium">
        <color auto="1"/>
      </right>
      <top/>
      <bottom style="medium">
        <color rgb="FF808080"/>
      </bottom>
      <diagonal/>
    </border>
    <border>
      <left style="medium">
        <color auto="1"/>
      </left>
      <right/>
      <top/>
      <bottom style="medium">
        <color rgb="FF808080"/>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thick">
        <color rgb="FF969696"/>
      </top>
      <bottom/>
      <diagonal/>
    </border>
    <border>
      <left style="medium">
        <color auto="1"/>
      </left>
      <right/>
      <top style="thick">
        <color rgb="FF969696"/>
      </top>
      <bottom/>
      <diagonal/>
    </border>
    <border>
      <left/>
      <right style="medium">
        <color auto="1"/>
      </right>
      <top/>
      <bottom style="thin">
        <color rgb="FFD8D8D8"/>
      </bottom>
      <diagonal/>
    </border>
    <border>
      <left style="medium">
        <color auto="1"/>
      </left>
      <right/>
      <top/>
      <bottom style="thin">
        <color rgb="FFD8D8D8"/>
      </bottom>
      <diagonal/>
    </border>
    <border>
      <left/>
      <right style="medium">
        <color auto="1"/>
      </right>
      <top style="medium">
        <color rgb="FFD8D8D8"/>
      </top>
      <bottom style="thin">
        <color auto="1"/>
      </bottom>
      <diagonal/>
    </border>
    <border>
      <left/>
      <right/>
      <top style="medium">
        <color rgb="FFD8D8D8"/>
      </top>
      <bottom style="thin">
        <color auto="1"/>
      </bottom>
      <diagonal/>
    </border>
    <border>
      <left style="medium">
        <color auto="1"/>
      </left>
      <right/>
      <top style="medium">
        <color rgb="FFD8D8D8"/>
      </top>
      <bottom style="thin">
        <color auto="1"/>
      </bottom>
      <diagonal/>
    </border>
    <border>
      <left/>
      <right style="medium">
        <color auto="1"/>
      </right>
      <top/>
      <bottom style="thin">
        <color auto="1"/>
      </bottom>
      <diagonal/>
    </border>
    <border>
      <left style="medium">
        <color auto="1"/>
      </left>
      <right/>
      <top/>
      <bottom style="medium">
        <color rgb="FFD8D8D8"/>
      </bottom>
      <diagonal/>
    </border>
    <border>
      <left/>
      <right style="medium">
        <color auto="1"/>
      </right>
      <top style="medium">
        <color rgb="FF969696"/>
      </top>
      <bottom style="medium">
        <color auto="1"/>
      </bottom>
      <diagonal/>
    </border>
    <border>
      <left/>
      <right style="thick">
        <color rgb="FFB2B2B2"/>
      </right>
      <top/>
      <bottom style="medium">
        <color auto="1"/>
      </bottom>
      <diagonal/>
    </border>
    <border>
      <left/>
      <right style="medium">
        <color auto="1"/>
      </right>
      <top/>
      <bottom style="medium">
        <color rgb="FF969696"/>
      </bottom>
      <diagonal/>
    </border>
    <border>
      <left/>
      <right style="medium">
        <color auto="1"/>
      </right>
      <top/>
      <bottom/>
      <diagonal/>
    </border>
    <border>
      <left style="medium">
        <color auto="1"/>
      </left>
      <right/>
      <top/>
      <bottom/>
      <diagonal/>
    </border>
    <border>
      <left style="medium">
        <color rgb="FF969696"/>
      </left>
      <right/>
      <top/>
      <bottom style="medium">
        <color auto="1"/>
      </bottom>
      <diagonal/>
    </border>
    <border>
      <left/>
      <right style="medium">
        <color rgb="FF969696"/>
      </right>
      <top/>
      <bottom style="medium">
        <color auto="1"/>
      </bottom>
      <diagonal/>
    </border>
    <border>
      <left/>
      <right style="medium">
        <color auto="1"/>
      </right>
      <top style="medium">
        <color rgb="FF969696"/>
      </top>
      <bottom/>
      <diagonal/>
    </border>
    <border>
      <left style="medium">
        <color auto="1"/>
      </left>
      <right/>
      <top style="medium">
        <color rgb="FF808080"/>
      </top>
      <bottom/>
      <diagonal/>
    </border>
    <border>
      <left style="medium">
        <color auto="1"/>
      </left>
      <right/>
      <top style="thick">
        <color rgb="FF969696"/>
      </top>
      <bottom style="medium">
        <color rgb="FF808080"/>
      </bottom>
      <diagonal/>
    </border>
    <border>
      <left/>
      <right style="medium">
        <color auto="1"/>
      </right>
      <top/>
      <bottom style="medium">
        <color rgb="FF808080"/>
      </bottom>
      <diagonal/>
    </border>
    <border>
      <left style="medium">
        <color auto="1"/>
      </left>
      <right/>
      <top/>
      <bottom style="medium">
        <color rgb="FF808080"/>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thick">
        <color rgb="FF969696"/>
      </top>
      <bottom/>
      <diagonal/>
    </border>
    <border>
      <left style="medium">
        <color auto="1"/>
      </left>
      <right/>
      <top style="thick">
        <color rgb="FF969696"/>
      </top>
      <bottom/>
      <diagonal/>
    </border>
    <border>
      <left/>
      <right style="medium">
        <color auto="1"/>
      </right>
      <top/>
      <bottom style="thin">
        <color rgb="FFD8D8D8"/>
      </bottom>
      <diagonal/>
    </border>
    <border>
      <left style="medium">
        <color auto="1"/>
      </left>
      <right/>
      <top/>
      <bottom style="thin">
        <color rgb="FFD8D8D8"/>
      </bottom>
      <diagonal/>
    </border>
    <border>
      <left/>
      <right style="medium">
        <color auto="1"/>
      </right>
      <top style="medium">
        <color rgb="FFD8D8D8"/>
      </top>
      <bottom style="thin">
        <color auto="1"/>
      </bottom>
      <diagonal/>
    </border>
    <border>
      <left/>
      <right/>
      <top style="medium">
        <color rgb="FFD8D8D8"/>
      </top>
      <bottom style="thin">
        <color auto="1"/>
      </bottom>
      <diagonal/>
    </border>
    <border>
      <left style="medium">
        <color auto="1"/>
      </left>
      <right/>
      <top style="medium">
        <color rgb="FFD8D8D8"/>
      </top>
      <bottom style="thin">
        <color auto="1"/>
      </bottom>
      <diagonal/>
    </border>
    <border>
      <left/>
      <right style="medium">
        <color auto="1"/>
      </right>
      <top/>
      <bottom style="thin">
        <color auto="1"/>
      </bottom>
      <diagonal/>
    </border>
    <border>
      <left style="medium">
        <color auto="1"/>
      </left>
      <right/>
      <top/>
      <bottom style="medium">
        <color rgb="FFD8D8D8"/>
      </bottom>
      <diagonal/>
    </border>
    <border>
      <left/>
      <right style="medium">
        <color auto="1"/>
      </right>
      <top style="medium">
        <color rgb="FF969696"/>
      </top>
      <bottom style="medium">
        <color auto="1"/>
      </bottom>
      <diagonal/>
    </border>
    <border>
      <left/>
      <right style="thick">
        <color rgb="FFB2B2B2"/>
      </right>
      <top/>
      <bottom style="medium">
        <color auto="1"/>
      </bottom>
      <diagonal/>
    </border>
    <border>
      <left/>
      <right style="medium">
        <color auto="1"/>
      </right>
      <top/>
      <bottom style="medium">
        <color rgb="FF969696"/>
      </bottom>
      <diagonal/>
    </border>
    <border>
      <left/>
      <right style="medium">
        <color auto="1"/>
      </right>
      <top/>
      <bottom/>
      <diagonal/>
    </border>
    <border>
      <left style="medium">
        <color auto="1"/>
      </left>
      <right/>
      <top/>
      <bottom/>
      <diagonal/>
    </border>
    <border>
      <left style="medium">
        <color rgb="FF969696"/>
      </left>
      <right/>
      <top/>
      <bottom style="medium">
        <color auto="1"/>
      </bottom>
      <diagonal/>
    </border>
    <border>
      <left/>
      <right style="medium">
        <color rgb="FF969696"/>
      </right>
      <top/>
      <bottom style="medium">
        <color auto="1"/>
      </bottom>
      <diagonal/>
    </border>
    <border>
      <left/>
      <right style="medium">
        <color auto="1"/>
      </right>
      <top style="medium">
        <color rgb="FF969696"/>
      </top>
      <bottom/>
      <diagonal/>
    </border>
    <border>
      <left style="medium">
        <color auto="1"/>
      </left>
      <right/>
      <top style="medium">
        <color rgb="FF808080"/>
      </top>
      <bottom/>
      <diagonal/>
    </border>
    <border>
      <left style="medium">
        <color auto="1"/>
      </left>
      <right/>
      <top style="thick">
        <color rgb="FF969696"/>
      </top>
      <bottom style="medium">
        <color rgb="FF808080"/>
      </bottom>
      <diagonal/>
    </border>
    <border>
      <left/>
      <right style="medium">
        <color auto="1"/>
      </right>
      <top/>
      <bottom style="medium">
        <color rgb="FF808080"/>
      </bottom>
      <diagonal/>
    </border>
    <border>
      <left style="medium">
        <color auto="1"/>
      </left>
      <right/>
      <top/>
      <bottom style="medium">
        <color rgb="FF808080"/>
      </bottom>
      <diagonal/>
    </border>
    <border>
      <left/>
      <right/>
      <top style="thick">
        <color rgb="FFD8D8D8"/>
      </top>
      <bottom/>
      <diagonal/>
    </border>
    <border>
      <left/>
      <right style="thick">
        <color rgb="FFD8D8D8"/>
      </right>
      <top style="thick">
        <color rgb="FFD8D8D8"/>
      </top>
      <bottom/>
      <diagonal/>
    </border>
    <border>
      <left style="thick">
        <color rgb="FFD8D8D8"/>
      </left>
      <right/>
      <top style="thick">
        <color rgb="FFD8D8D8"/>
      </top>
      <bottom/>
      <diagonal/>
    </border>
    <border>
      <left style="thick">
        <color rgb="FF969696"/>
      </left>
      <right/>
      <top/>
      <bottom/>
      <diagonal/>
    </border>
    <border>
      <left style="thick">
        <color rgb="FF969696"/>
      </left>
      <right/>
      <top/>
      <bottom style="medium">
        <color indexed="64"/>
      </bottom>
      <diagonal/>
    </border>
  </borders>
  <cellStyleXfs count="50">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3"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33" fillId="0" borderId="0" applyFont="0" applyFill="0" applyBorder="0" applyAlignment="0" applyProtection="0"/>
    <xf numFmtId="0" fontId="1" fillId="0" borderId="0"/>
  </cellStyleXfs>
  <cellXfs count="423">
    <xf numFmtId="0" fontId="0" fillId="0" borderId="0" xfId="0"/>
    <xf numFmtId="0" fontId="0" fillId="0" borderId="0" xfId="0" applyAlignment="1">
      <alignment vertical="top" wrapText="1"/>
    </xf>
    <xf numFmtId="0" fontId="21" fillId="0" borderId="0" xfId="0" applyFont="1" applyAlignment="1">
      <alignment vertical="top" wrapText="1"/>
    </xf>
    <xf numFmtId="0" fontId="0" fillId="0" borderId="0" xfId="0" applyAlignment="1">
      <alignment horizontal="right" vertical="top" wrapText="1"/>
    </xf>
    <xf numFmtId="0" fontId="0" fillId="0" borderId="0" xfId="0" applyNumberFormat="1" applyFont="1" applyFill="1" applyBorder="1" applyAlignment="1" applyProtection="1"/>
    <xf numFmtId="0" fontId="26" fillId="34" borderId="0" xfId="0" applyFont="1" applyFill="1" applyAlignment="1">
      <alignment vertical="center"/>
    </xf>
    <xf numFmtId="0" fontId="27" fillId="34" borderId="0" xfId="0" applyFont="1" applyFill="1" applyAlignment="1">
      <alignment vertical="center"/>
    </xf>
    <xf numFmtId="0" fontId="28" fillId="0" borderId="0" xfId="0" applyFont="1"/>
    <xf numFmtId="0" fontId="0" fillId="0" borderId="0" xfId="0" applyFill="1" applyAlignment="1">
      <alignment horizontal="center"/>
    </xf>
    <xf numFmtId="0" fontId="0" fillId="0" borderId="0" xfId="0" applyAlignment="1">
      <alignment horizontal="center"/>
    </xf>
    <xf numFmtId="0" fontId="0" fillId="0" borderId="0" xfId="0" applyFill="1"/>
    <xf numFmtId="0" fontId="29" fillId="35" borderId="11" xfId="0" applyFont="1" applyFill="1" applyBorder="1" applyAlignment="1">
      <alignment horizontal="centerContinuous" vertical="center"/>
    </xf>
    <xf numFmtId="0" fontId="30" fillId="35" borderId="12" xfId="0" applyFont="1" applyFill="1" applyBorder="1" applyAlignment="1">
      <alignment horizontal="centerContinuous" vertical="center"/>
    </xf>
    <xf numFmtId="0" fontId="30" fillId="35" borderId="12" xfId="0" applyFont="1" applyFill="1" applyBorder="1" applyAlignment="1">
      <alignment horizontal="centerContinuous" vertical="center" wrapText="1"/>
    </xf>
    <xf numFmtId="0" fontId="30" fillId="35" borderId="13" xfId="0" applyFont="1" applyFill="1" applyBorder="1" applyAlignment="1">
      <alignment horizontal="centerContinuous" vertical="center" wrapText="1"/>
    </xf>
    <xf numFmtId="0" fontId="0" fillId="0" borderId="0" xfId="0" applyFill="1" applyAlignment="1">
      <alignment vertical="top" wrapText="1"/>
    </xf>
    <xf numFmtId="0" fontId="22" fillId="0" borderId="14" xfId="0" applyFont="1" applyFill="1" applyBorder="1" applyAlignment="1">
      <alignment vertical="center" wrapText="1"/>
    </xf>
    <xf numFmtId="0" fontId="22" fillId="0" borderId="15" xfId="0" applyFont="1" applyFill="1" applyBorder="1" applyAlignment="1">
      <alignment horizontal="center" vertical="center" wrapText="1"/>
    </xf>
    <xf numFmtId="0" fontId="0" fillId="0" borderId="0" xfId="0" applyFill="1" applyBorder="1" applyAlignment="1">
      <alignment vertical="top" wrapText="1"/>
    </xf>
    <xf numFmtId="165" fontId="0" fillId="0" borderId="0" xfId="0" applyNumberFormat="1" applyFill="1" applyBorder="1" applyAlignment="1">
      <alignment vertical="center"/>
    </xf>
    <xf numFmtId="0" fontId="21" fillId="0" borderId="20" xfId="0"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28" fillId="0" borderId="20" xfId="0" applyFont="1" applyBorder="1" applyAlignment="1">
      <alignment vertical="top" wrapText="1"/>
    </xf>
    <xf numFmtId="0" fontId="31" fillId="0" borderId="23" xfId="0" applyFont="1" applyBorder="1" applyAlignment="1">
      <alignment horizontal="center" vertical="center" wrapText="1"/>
    </xf>
    <xf numFmtId="0" fontId="28" fillId="0" borderId="0" xfId="0" applyFont="1" applyBorder="1" applyAlignment="1">
      <alignment vertical="top" wrapText="1"/>
    </xf>
    <xf numFmtId="3" fontId="32" fillId="0" borderId="23" xfId="0" applyNumberFormat="1" applyFont="1" applyBorder="1" applyAlignment="1">
      <alignment horizontal="center" vertical="center" wrapText="1"/>
    </xf>
    <xf numFmtId="0" fontId="21" fillId="0" borderId="24" xfId="0" applyFont="1" applyBorder="1" applyAlignment="1">
      <alignment horizontal="justify" vertical="center"/>
    </xf>
    <xf numFmtId="0" fontId="0" fillId="0" borderId="17" xfId="0" applyBorder="1" applyAlignment="1">
      <alignment vertical="top" wrapText="1"/>
    </xf>
    <xf numFmtId="0" fontId="21" fillId="0" borderId="17" xfId="0" applyFont="1" applyBorder="1" applyAlignment="1">
      <alignment vertical="top" wrapText="1"/>
    </xf>
    <xf numFmtId="0" fontId="21" fillId="0" borderId="0" xfId="0" applyFont="1" applyBorder="1" applyAlignment="1">
      <alignment vertical="top" wrapText="1"/>
    </xf>
    <xf numFmtId="0" fontId="21" fillId="0" borderId="27" xfId="0" applyFont="1" applyBorder="1" applyAlignment="1">
      <alignment horizontal="justify" vertical="top" wrapText="1"/>
    </xf>
    <xf numFmtId="0" fontId="21" fillId="36" borderId="45" xfId="0" applyFont="1" applyFill="1" applyBorder="1" applyAlignment="1">
      <alignment horizontal="center" vertical="center" wrapText="1"/>
    </xf>
    <xf numFmtId="164" fontId="0" fillId="0" borderId="0" xfId="0" applyNumberFormat="1" applyAlignment="1">
      <alignment vertical="top" wrapText="1"/>
    </xf>
    <xf numFmtId="164" fontId="0" fillId="0" borderId="0" xfId="0" applyNumberFormat="1" applyFill="1" applyBorder="1" applyAlignment="1">
      <alignment horizontal="center" vertical="center" wrapText="1"/>
    </xf>
    <xf numFmtId="0" fontId="0" fillId="0" borderId="21" xfId="0" applyFont="1" applyBorder="1" applyAlignment="1">
      <alignment horizontal="center" vertical="center" wrapText="1"/>
    </xf>
    <xf numFmtId="0" fontId="28" fillId="0" borderId="0" xfId="0" applyFont="1" applyAlignment="1">
      <alignment vertical="top" wrapText="1"/>
    </xf>
    <xf numFmtId="0" fontId="21" fillId="36" borderId="35" xfId="0" applyFont="1" applyFill="1" applyBorder="1" applyAlignment="1">
      <alignment vertical="center" wrapText="1"/>
    </xf>
    <xf numFmtId="0" fontId="21" fillId="36" borderId="35" xfId="0" applyFont="1" applyFill="1" applyBorder="1" applyAlignment="1">
      <alignment horizontal="center" vertical="center" wrapText="1"/>
    </xf>
    <xf numFmtId="0" fontId="21" fillId="36" borderId="39" xfId="0" applyFont="1" applyFill="1" applyBorder="1" applyAlignment="1">
      <alignment horizontal="center" vertical="center" wrapText="1"/>
    </xf>
    <xf numFmtId="0" fontId="21" fillId="0" borderId="22" xfId="0" applyFont="1" applyBorder="1" applyAlignment="1">
      <alignment horizontal="justify" vertical="top" wrapText="1"/>
    </xf>
    <xf numFmtId="0" fontId="0" fillId="0" borderId="22" xfId="0" applyBorder="1" applyAlignment="1">
      <alignment vertical="top" wrapText="1"/>
    </xf>
    <xf numFmtId="4" fontId="0" fillId="0" borderId="22" xfId="0" applyNumberFormat="1" applyBorder="1" applyAlignment="1">
      <alignment vertical="top" wrapText="1"/>
    </xf>
    <xf numFmtId="4" fontId="0" fillId="0" borderId="22" xfId="0" applyNumberFormat="1" applyFont="1" applyBorder="1" applyAlignment="1">
      <alignment horizontal="center" vertical="top" wrapText="1"/>
    </xf>
    <xf numFmtId="4" fontId="0" fillId="0" borderId="22" xfId="0" applyNumberFormat="1" applyFont="1" applyFill="1" applyBorder="1" applyAlignment="1">
      <alignment horizontal="center" vertical="top" wrapText="1"/>
    </xf>
    <xf numFmtId="0" fontId="0" fillId="0" borderId="51" xfId="0" applyFont="1" applyBorder="1" applyAlignment="1">
      <alignment horizontal="center" vertical="top" wrapText="1"/>
    </xf>
    <xf numFmtId="0" fontId="21" fillId="0" borderId="53" xfId="0" applyFont="1" applyBorder="1" applyAlignment="1">
      <alignment horizontal="justify" vertical="top" wrapText="1"/>
    </xf>
    <xf numFmtId="0" fontId="0" fillId="0" borderId="53" xfId="0" applyBorder="1" applyAlignment="1">
      <alignment vertical="top" wrapText="1"/>
    </xf>
    <xf numFmtId="4" fontId="0" fillId="0" borderId="53" xfId="0" applyNumberFormat="1" applyBorder="1" applyAlignment="1">
      <alignment vertical="top" wrapText="1"/>
    </xf>
    <xf numFmtId="4" fontId="0" fillId="0" borderId="53" xfId="0" applyNumberFormat="1" applyFont="1" applyBorder="1" applyAlignment="1">
      <alignment horizontal="center" vertical="top" wrapText="1"/>
    </xf>
    <xf numFmtId="4" fontId="0" fillId="0" borderId="53" xfId="0" applyNumberFormat="1" applyFont="1" applyFill="1" applyBorder="1" applyAlignment="1">
      <alignment horizontal="center" vertical="top" wrapText="1"/>
    </xf>
    <xf numFmtId="4" fontId="0" fillId="0" borderId="53" xfId="0" applyNumberFormat="1" applyFill="1" applyBorder="1" applyAlignment="1">
      <alignment horizontal="center" vertical="top" wrapText="1"/>
    </xf>
    <xf numFmtId="0" fontId="0" fillId="0" borderId="54" xfId="0" applyFont="1" applyBorder="1" applyAlignment="1">
      <alignment horizontal="center" vertical="top" wrapText="1"/>
    </xf>
    <xf numFmtId="0" fontId="0" fillId="0" borderId="0" xfId="0" applyBorder="1" applyAlignment="1">
      <alignment vertical="top" wrapText="1"/>
    </xf>
    <xf numFmtId="0" fontId="21" fillId="36" borderId="35" xfId="0" applyFont="1" applyFill="1" applyBorder="1" applyAlignment="1">
      <alignment horizontal="center" vertical="center" wrapText="1"/>
    </xf>
    <xf numFmtId="0" fontId="21" fillId="0" borderId="22" xfId="0" applyFont="1" applyBorder="1" applyAlignment="1">
      <alignment horizontal="justify" vertical="top" wrapText="1"/>
    </xf>
    <xf numFmtId="0" fontId="0" fillId="0" borderId="65" xfId="0" applyFont="1" applyBorder="1" applyAlignment="1">
      <alignment horizontal="center" vertical="top" wrapText="1"/>
    </xf>
    <xf numFmtId="4" fontId="0" fillId="0" borderId="66" xfId="0" applyNumberFormat="1" applyFill="1" applyBorder="1" applyAlignment="1">
      <alignment horizontal="center" vertical="top" wrapText="1"/>
    </xf>
    <xf numFmtId="4" fontId="0" fillId="0" borderId="66" xfId="0" applyNumberFormat="1" applyFont="1" applyFill="1" applyBorder="1" applyAlignment="1">
      <alignment horizontal="center" vertical="top" wrapText="1"/>
    </xf>
    <xf numFmtId="4" fontId="0" fillId="0" borderId="66" xfId="0" applyNumberFormat="1" applyFont="1" applyBorder="1" applyAlignment="1">
      <alignment horizontal="center" vertical="top" wrapText="1"/>
    </xf>
    <xf numFmtId="4" fontId="0" fillId="0" borderId="66" xfId="0" applyNumberFormat="1" applyBorder="1" applyAlignment="1">
      <alignment vertical="top" wrapText="1"/>
    </xf>
    <xf numFmtId="0" fontId="0" fillId="0" borderId="66" xfId="0" applyBorder="1" applyAlignment="1">
      <alignment vertical="top" wrapText="1"/>
    </xf>
    <xf numFmtId="0" fontId="21" fillId="0" borderId="66" xfId="0" applyFont="1" applyBorder="1" applyAlignment="1">
      <alignment horizontal="justify" vertical="top" wrapText="1"/>
    </xf>
    <xf numFmtId="0" fontId="0" fillId="0" borderId="68" xfId="0" applyFont="1" applyBorder="1" applyAlignment="1">
      <alignment horizontal="center" vertical="top" wrapText="1"/>
    </xf>
    <xf numFmtId="0" fontId="21" fillId="36" borderId="70" xfId="0" applyFont="1" applyFill="1" applyBorder="1" applyAlignment="1">
      <alignment horizontal="center" vertical="center" wrapText="1"/>
    </xf>
    <xf numFmtId="0" fontId="21" fillId="36" borderId="59" xfId="0" applyFont="1" applyFill="1" applyBorder="1" applyAlignment="1">
      <alignment horizontal="center" vertical="center" wrapText="1"/>
    </xf>
    <xf numFmtId="0" fontId="0" fillId="0" borderId="73" xfId="0" applyFont="1" applyBorder="1" applyAlignment="1">
      <alignment horizontal="center" vertical="center" wrapText="1"/>
    </xf>
    <xf numFmtId="0" fontId="21" fillId="0" borderId="81" xfId="0" applyFont="1" applyBorder="1" applyAlignment="1">
      <alignment horizontal="justify" vertical="top" wrapText="1"/>
    </xf>
    <xf numFmtId="0" fontId="21" fillId="0" borderId="74" xfId="0" applyFont="1" applyBorder="1" applyAlignment="1">
      <alignment vertical="top" wrapText="1"/>
    </xf>
    <xf numFmtId="0" fontId="28" fillId="0" borderId="74" xfId="0" applyFont="1" applyBorder="1" applyAlignment="1">
      <alignment vertical="top" wrapText="1"/>
    </xf>
    <xf numFmtId="0" fontId="2" fillId="0" borderId="0" xfId="44"/>
    <xf numFmtId="0" fontId="2" fillId="0" borderId="0" xfId="44" applyBorder="1" applyAlignment="1">
      <alignment horizontal="right"/>
    </xf>
    <xf numFmtId="166" fontId="0" fillId="0" borderId="0" xfId="45" applyNumberFormat="1" applyFont="1"/>
    <xf numFmtId="0" fontId="0" fillId="0" borderId="0" xfId="0" applyBorder="1" applyAlignment="1">
      <alignment vertical="top" wrapText="1"/>
    </xf>
    <xf numFmtId="0" fontId="21" fillId="36" borderId="35" xfId="0" applyFont="1" applyFill="1" applyBorder="1" applyAlignment="1">
      <alignment horizontal="center" vertical="center" wrapText="1"/>
    </xf>
    <xf numFmtId="0" fontId="21" fillId="0" borderId="22" xfId="0" applyFont="1" applyBorder="1" applyAlignment="1">
      <alignment horizontal="justify" vertical="top" wrapText="1"/>
    </xf>
    <xf numFmtId="0" fontId="21" fillId="0" borderId="22" xfId="0" applyFont="1" applyBorder="1" applyAlignment="1">
      <alignment horizontal="justify" vertical="top" wrapText="1"/>
    </xf>
    <xf numFmtId="0" fontId="21" fillId="36" borderId="35" xfId="0" applyFont="1" applyFill="1" applyBorder="1" applyAlignment="1">
      <alignment horizontal="center" vertical="center" wrapText="1"/>
    </xf>
    <xf numFmtId="0" fontId="0" fillId="0" borderId="125" xfId="0" applyFont="1" applyBorder="1" applyAlignment="1">
      <alignment horizontal="center" vertical="top" wrapText="1"/>
    </xf>
    <xf numFmtId="4" fontId="0" fillId="0" borderId="126" xfId="0" applyNumberFormat="1" applyFill="1" applyBorder="1" applyAlignment="1">
      <alignment horizontal="center" vertical="top" wrapText="1"/>
    </xf>
    <xf numFmtId="4" fontId="0" fillId="0" borderId="126" xfId="0" applyNumberFormat="1" applyFont="1" applyFill="1" applyBorder="1" applyAlignment="1">
      <alignment horizontal="center" vertical="top" wrapText="1"/>
    </xf>
    <xf numFmtId="4" fontId="0" fillId="0" borderId="126" xfId="0" applyNumberFormat="1" applyFont="1" applyBorder="1" applyAlignment="1">
      <alignment horizontal="center" vertical="top" wrapText="1"/>
    </xf>
    <xf numFmtId="4" fontId="0" fillId="0" borderId="126" xfId="0" applyNumberFormat="1" applyBorder="1" applyAlignment="1">
      <alignment vertical="top" wrapText="1"/>
    </xf>
    <xf numFmtId="0" fontId="0" fillId="0" borderId="126" xfId="0" applyBorder="1" applyAlignment="1">
      <alignment vertical="top" wrapText="1"/>
    </xf>
    <xf numFmtId="0" fontId="21" fillId="0" borderId="126" xfId="0" applyFont="1" applyBorder="1" applyAlignment="1">
      <alignment horizontal="justify" vertical="top" wrapText="1"/>
    </xf>
    <xf numFmtId="0" fontId="21" fillId="0" borderId="126" xfId="0" applyFont="1" applyBorder="1" applyAlignment="1">
      <alignment horizontal="justify" vertical="top" wrapText="1"/>
    </xf>
    <xf numFmtId="0" fontId="0" fillId="0" borderId="128" xfId="0" applyFont="1" applyBorder="1" applyAlignment="1">
      <alignment horizontal="center" vertical="top" wrapText="1"/>
    </xf>
    <xf numFmtId="0" fontId="21" fillId="36" borderId="130" xfId="0" applyFont="1" applyFill="1" applyBorder="1" applyAlignment="1">
      <alignment horizontal="center" vertical="center" wrapText="1"/>
    </xf>
    <xf numFmtId="0" fontId="21" fillId="36" borderId="119" xfId="0" applyFont="1" applyFill="1" applyBorder="1" applyAlignment="1">
      <alignment horizontal="center" vertical="center" wrapText="1"/>
    </xf>
    <xf numFmtId="0" fontId="0" fillId="0" borderId="133" xfId="0" applyFont="1" applyBorder="1" applyAlignment="1">
      <alignment horizontal="center" vertical="center" wrapText="1"/>
    </xf>
    <xf numFmtId="0" fontId="21" fillId="36" borderId="119" xfId="0" applyFont="1" applyFill="1" applyBorder="1" applyAlignment="1">
      <alignment horizontal="center" vertical="center" wrapText="1"/>
    </xf>
    <xf numFmtId="0" fontId="21" fillId="0" borderId="141" xfId="0" applyFont="1" applyBorder="1" applyAlignment="1">
      <alignment horizontal="justify" vertical="top" wrapText="1"/>
    </xf>
    <xf numFmtId="0" fontId="21" fillId="0" borderId="134" xfId="0" applyFont="1" applyBorder="1" applyAlignment="1">
      <alignment vertical="top" wrapText="1"/>
    </xf>
    <xf numFmtId="0" fontId="28" fillId="0" borderId="134" xfId="0" applyFont="1" applyBorder="1" applyAlignment="1">
      <alignment vertical="top" wrapText="1"/>
    </xf>
    <xf numFmtId="0" fontId="0" fillId="0" borderId="0" xfId="0" applyBorder="1" applyAlignment="1">
      <alignment vertical="top" wrapText="1"/>
    </xf>
    <xf numFmtId="0" fontId="21" fillId="36" borderId="35" xfId="0" applyFont="1" applyFill="1" applyBorder="1" applyAlignment="1">
      <alignment horizontal="center" vertical="center" wrapText="1"/>
    </xf>
    <xf numFmtId="0" fontId="21" fillId="0" borderId="22" xfId="0" applyFont="1" applyBorder="1" applyAlignment="1">
      <alignment horizontal="justify" vertical="top" wrapText="1"/>
    </xf>
    <xf numFmtId="0" fontId="21" fillId="0" borderId="53" xfId="0" applyFont="1" applyBorder="1" applyAlignment="1">
      <alignment horizontal="justify" vertical="top" wrapText="1"/>
    </xf>
    <xf numFmtId="0" fontId="33" fillId="0" borderId="0" xfId="0" applyNumberFormat="1" applyFont="1" applyFill="1" applyBorder="1" applyAlignment="1" applyProtection="1"/>
    <xf numFmtId="0" fontId="33" fillId="0" borderId="0" xfId="0" applyFont="1" applyFill="1" applyAlignment="1">
      <alignment horizontal="center"/>
    </xf>
    <xf numFmtId="0" fontId="33" fillId="0" borderId="0" xfId="0" applyFont="1" applyAlignment="1">
      <alignment horizontal="center"/>
    </xf>
    <xf numFmtId="0" fontId="33" fillId="0" borderId="0" xfId="0" applyFont="1" applyFill="1"/>
    <xf numFmtId="0" fontId="33" fillId="0" borderId="0" xfId="0" applyFont="1" applyAlignment="1">
      <alignment vertical="top" wrapText="1"/>
    </xf>
    <xf numFmtId="0" fontId="33" fillId="0" borderId="0" xfId="0" applyFont="1" applyFill="1" applyAlignment="1">
      <alignment vertical="top" wrapText="1"/>
    </xf>
    <xf numFmtId="0" fontId="33" fillId="0" borderId="0" xfId="0" applyFont="1" applyFill="1" applyBorder="1" applyAlignment="1">
      <alignment vertical="top" wrapText="1"/>
    </xf>
    <xf numFmtId="165" fontId="33" fillId="0" borderId="0" xfId="0" applyNumberFormat="1" applyFont="1" applyFill="1" applyBorder="1" applyAlignment="1">
      <alignment vertical="center"/>
    </xf>
    <xf numFmtId="0" fontId="33" fillId="0" borderId="0" xfId="0" applyFont="1" applyBorder="1" applyAlignment="1">
      <alignment horizontal="center" vertical="top" wrapText="1"/>
    </xf>
    <xf numFmtId="0" fontId="33" fillId="0" borderId="0" xfId="0" applyFont="1" applyBorder="1" applyAlignment="1">
      <alignment vertical="top" wrapText="1"/>
    </xf>
    <xf numFmtId="3" fontId="32" fillId="0" borderId="23" xfId="0" applyNumberFormat="1" applyFont="1" applyFill="1" applyBorder="1" applyAlignment="1">
      <alignment horizontal="center" vertical="center" wrapText="1"/>
    </xf>
    <xf numFmtId="0" fontId="33" fillId="0" borderId="0" xfId="0" applyFont="1" applyAlignment="1">
      <alignment horizontal="right" vertical="top" wrapText="1"/>
    </xf>
    <xf numFmtId="0" fontId="33" fillId="0" borderId="17" xfId="0" applyFont="1" applyBorder="1" applyAlignment="1">
      <alignment vertical="top" wrapText="1"/>
    </xf>
    <xf numFmtId="164" fontId="33" fillId="0" borderId="0" xfId="0" applyNumberFormat="1" applyFont="1" applyAlignment="1">
      <alignment vertical="top" wrapText="1"/>
    </xf>
    <xf numFmtId="164" fontId="33" fillId="38" borderId="0" xfId="0" applyNumberFormat="1" applyFont="1" applyFill="1" applyBorder="1" applyAlignment="1">
      <alignment horizontal="center" vertical="center" wrapText="1"/>
    </xf>
    <xf numFmtId="0" fontId="33" fillId="38" borderId="133" xfId="0" applyFont="1" applyFill="1" applyBorder="1" applyAlignment="1">
      <alignment horizontal="center" vertical="center" wrapText="1"/>
    </xf>
    <xf numFmtId="0" fontId="33" fillId="0" borderId="22" xfId="0" applyFont="1" applyBorder="1" applyAlignment="1">
      <alignment vertical="top" wrapText="1"/>
    </xf>
    <xf numFmtId="4" fontId="33" fillId="0" borderId="22" xfId="0" applyNumberFormat="1" applyFont="1" applyBorder="1" applyAlignment="1">
      <alignment vertical="top" wrapText="1"/>
    </xf>
    <xf numFmtId="4" fontId="33" fillId="0" borderId="22" xfId="0" applyNumberFormat="1" applyFont="1" applyFill="1" applyBorder="1" applyAlignment="1">
      <alignment horizontal="center" vertical="top" wrapText="1"/>
    </xf>
    <xf numFmtId="4" fontId="33" fillId="0" borderId="126" xfId="0" applyNumberFormat="1" applyFont="1" applyFill="1" applyBorder="1" applyAlignment="1">
      <alignment horizontal="center" vertical="top" wrapText="1"/>
    </xf>
    <xf numFmtId="2" fontId="33" fillId="0" borderId="128" xfId="0" applyNumberFormat="1" applyFont="1" applyFill="1" applyBorder="1" applyAlignment="1">
      <alignment horizontal="center" vertical="top" wrapText="1"/>
    </xf>
    <xf numFmtId="0" fontId="33" fillId="0" borderId="126" xfId="0" applyFont="1" applyBorder="1" applyAlignment="1">
      <alignment vertical="top" wrapText="1"/>
    </xf>
    <xf numFmtId="4" fontId="33" fillId="0" borderId="126" xfId="0" applyNumberFormat="1" applyFont="1" applyBorder="1" applyAlignment="1">
      <alignment vertical="top" wrapText="1"/>
    </xf>
    <xf numFmtId="2" fontId="33" fillId="0" borderId="125" xfId="0" applyNumberFormat="1" applyFont="1" applyFill="1" applyBorder="1" applyAlignment="1">
      <alignment horizontal="center" vertical="top" wrapText="1"/>
    </xf>
    <xf numFmtId="2" fontId="33" fillId="0" borderId="0" xfId="0" applyNumberFormat="1" applyFont="1" applyAlignment="1">
      <alignment vertical="top" wrapText="1"/>
    </xf>
    <xf numFmtId="165" fontId="33" fillId="0" borderId="0" xfId="0" applyNumberFormat="1" applyFont="1" applyAlignment="1">
      <alignment vertical="top" wrapText="1"/>
    </xf>
    <xf numFmtId="2" fontId="0" fillId="0" borderId="128" xfId="0" applyNumberFormat="1" applyFont="1" applyFill="1" applyBorder="1" applyAlignment="1">
      <alignment horizontal="center" vertical="top" wrapText="1"/>
    </xf>
    <xf numFmtId="2" fontId="0" fillId="0" borderId="125" xfId="0" applyNumberFormat="1" applyFont="1" applyFill="1" applyBorder="1" applyAlignment="1">
      <alignment horizontal="center" vertical="top" wrapText="1"/>
    </xf>
    <xf numFmtId="0" fontId="0" fillId="0" borderId="149" xfId="0" applyFont="1" applyBorder="1" applyAlignment="1">
      <alignment horizontal="center" vertical="top" wrapText="1"/>
    </xf>
    <xf numFmtId="4" fontId="0" fillId="0" borderId="150" xfId="0" applyNumberFormat="1" applyFill="1" applyBorder="1" applyAlignment="1">
      <alignment horizontal="center" vertical="top" wrapText="1"/>
    </xf>
    <xf numFmtId="4" fontId="0" fillId="0" borderId="150" xfId="0" applyNumberFormat="1" applyFont="1" applyFill="1" applyBorder="1" applyAlignment="1">
      <alignment horizontal="center" vertical="top" wrapText="1"/>
    </xf>
    <xf numFmtId="4" fontId="0" fillId="0" borderId="150" xfId="0" applyNumberFormat="1" applyFont="1" applyBorder="1" applyAlignment="1">
      <alignment horizontal="center" vertical="top" wrapText="1"/>
    </xf>
    <xf numFmtId="4" fontId="0" fillId="0" borderId="150" xfId="0" applyNumberFormat="1" applyBorder="1" applyAlignment="1">
      <alignment vertical="top" wrapText="1"/>
    </xf>
    <xf numFmtId="0" fontId="0" fillId="0" borderId="150" xfId="0" applyBorder="1" applyAlignment="1">
      <alignment vertical="top" wrapText="1"/>
    </xf>
    <xf numFmtId="0" fontId="21" fillId="0" borderId="150" xfId="0" applyFont="1" applyBorder="1" applyAlignment="1">
      <alignment horizontal="justify" vertical="top" wrapText="1"/>
    </xf>
    <xf numFmtId="0" fontId="0" fillId="0" borderId="152" xfId="0" applyFont="1" applyBorder="1" applyAlignment="1">
      <alignment horizontal="center" vertical="top" wrapText="1"/>
    </xf>
    <xf numFmtId="0" fontId="21" fillId="36" borderId="154" xfId="0" applyFont="1" applyFill="1" applyBorder="1" applyAlignment="1">
      <alignment horizontal="center" vertical="center" wrapText="1"/>
    </xf>
    <xf numFmtId="0" fontId="21" fillId="36" borderId="143" xfId="0" applyFont="1" applyFill="1" applyBorder="1" applyAlignment="1">
      <alignment horizontal="center" vertical="center" wrapText="1"/>
    </xf>
    <xf numFmtId="0" fontId="0" fillId="0" borderId="157" xfId="0" applyFont="1" applyBorder="1" applyAlignment="1">
      <alignment horizontal="center" vertical="center" wrapText="1"/>
    </xf>
    <xf numFmtId="0" fontId="21" fillId="0" borderId="165" xfId="0" applyFont="1" applyBorder="1" applyAlignment="1">
      <alignment horizontal="justify" vertical="top" wrapText="1"/>
    </xf>
    <xf numFmtId="0" fontId="21" fillId="0" borderId="158" xfId="0" applyFont="1" applyBorder="1" applyAlignment="1">
      <alignment vertical="top" wrapText="1"/>
    </xf>
    <xf numFmtId="0" fontId="28" fillId="0" borderId="158" xfId="0" applyFont="1" applyBorder="1" applyAlignment="1">
      <alignment vertical="top" wrapText="1"/>
    </xf>
    <xf numFmtId="168" fontId="0" fillId="0" borderId="0" xfId="48" applyNumberFormat="1" applyFont="1"/>
    <xf numFmtId="43" fontId="0" fillId="0" borderId="0" xfId="48" applyFont="1"/>
    <xf numFmtId="0" fontId="36" fillId="0" borderId="0" xfId="49" applyFont="1" applyFill="1" applyAlignment="1">
      <alignment vertical="center"/>
    </xf>
    <xf numFmtId="0" fontId="2" fillId="0" borderId="0" xfId="47"/>
    <xf numFmtId="0" fontId="38" fillId="0" borderId="0" xfId="44" applyFont="1"/>
    <xf numFmtId="0" fontId="39" fillId="0" borderId="0" xfId="44" applyFont="1" applyFill="1" applyBorder="1" applyAlignment="1">
      <alignment horizontal="center"/>
    </xf>
    <xf numFmtId="0" fontId="38" fillId="0" borderId="113" xfId="44" applyFont="1" applyBorder="1" applyAlignment="1">
      <alignment horizontal="center" vertical="center" wrapText="1"/>
    </xf>
    <xf numFmtId="0" fontId="38" fillId="0" borderId="0" xfId="44" applyFont="1" applyAlignment="1">
      <alignment horizontal="center" vertical="center"/>
    </xf>
    <xf numFmtId="0" fontId="38" fillId="0" borderId="109" xfId="44" applyFont="1" applyBorder="1" applyAlignment="1">
      <alignment horizontal="center" vertical="center" wrapText="1"/>
    </xf>
    <xf numFmtId="0" fontId="38" fillId="0" borderId="0" xfId="44" applyFont="1" applyAlignment="1">
      <alignment vertical="center"/>
    </xf>
    <xf numFmtId="0" fontId="38" fillId="0" borderId="108" xfId="44" applyFont="1" applyBorder="1"/>
    <xf numFmtId="0" fontId="38" fillId="0" borderId="107" xfId="44" applyFont="1" applyBorder="1"/>
    <xf numFmtId="0" fontId="40" fillId="0" borderId="68" xfId="44" applyFont="1" applyBorder="1" applyAlignment="1">
      <alignment horizontal="center" vertical="center"/>
    </xf>
    <xf numFmtId="3" fontId="40" fillId="0" borderId="105" xfId="44" applyNumberFormat="1" applyFont="1" applyBorder="1" applyAlignment="1">
      <alignment horizontal="center" vertical="center"/>
    </xf>
    <xf numFmtId="3" fontId="40" fillId="0" borderId="104" xfId="44" applyNumberFormat="1" applyFont="1" applyBorder="1" applyAlignment="1">
      <alignment horizontal="center" vertical="center"/>
    </xf>
    <xf numFmtId="3" fontId="40" fillId="0" borderId="103" xfId="44" applyNumberFormat="1" applyFont="1" applyBorder="1" applyAlignment="1">
      <alignment horizontal="center" vertical="center"/>
    </xf>
    <xf numFmtId="3" fontId="40" fillId="0" borderId="106" xfId="44" applyNumberFormat="1" applyFont="1" applyBorder="1" applyAlignment="1">
      <alignment vertical="center"/>
    </xf>
    <xf numFmtId="1" fontId="40" fillId="0" borderId="104" xfId="44" applyNumberFormat="1" applyFont="1" applyBorder="1" applyAlignment="1">
      <alignment horizontal="center" vertical="center"/>
    </xf>
    <xf numFmtId="1" fontId="40" fillId="0" borderId="103" xfId="44" applyNumberFormat="1" applyFont="1" applyBorder="1" applyAlignment="1">
      <alignment horizontal="center" vertical="center"/>
    </xf>
    <xf numFmtId="3" fontId="40" fillId="0" borderId="100" xfId="44" applyNumberFormat="1" applyFont="1" applyBorder="1" applyAlignment="1">
      <alignment vertical="center"/>
    </xf>
    <xf numFmtId="3" fontId="40" fillId="0" borderId="96" xfId="44" applyNumberFormat="1" applyFont="1" applyBorder="1" applyAlignment="1">
      <alignment vertical="center"/>
    </xf>
    <xf numFmtId="3" fontId="40" fillId="0" borderId="102" xfId="44" applyNumberFormat="1" applyFont="1" applyBorder="1" applyAlignment="1">
      <alignment horizontal="center" vertical="center"/>
    </xf>
    <xf numFmtId="3" fontId="41" fillId="0" borderId="96" xfId="44" applyNumberFormat="1" applyFont="1" applyBorder="1" applyAlignment="1">
      <alignment horizontal="center"/>
    </xf>
    <xf numFmtId="3" fontId="41" fillId="0" borderId="101" xfId="44" applyNumberFormat="1" applyFont="1" applyBorder="1" applyAlignment="1">
      <alignment horizontal="center"/>
    </xf>
    <xf numFmtId="3" fontId="41" fillId="0" borderId="89" xfId="44" applyNumberFormat="1" applyFont="1" applyBorder="1" applyAlignment="1">
      <alignment horizontal="center"/>
    </xf>
    <xf numFmtId="3" fontId="41" fillId="0" borderId="100" xfId="44" applyNumberFormat="1" applyFont="1" applyBorder="1" applyAlignment="1">
      <alignment vertical="top"/>
    </xf>
    <xf numFmtId="0" fontId="41" fillId="0" borderId="96" xfId="44" applyFont="1" applyBorder="1" applyAlignment="1">
      <alignment vertical="top"/>
    </xf>
    <xf numFmtId="0" fontId="41" fillId="0" borderId="68" xfId="44" applyFont="1" applyBorder="1" applyAlignment="1">
      <alignment vertical="top" wrapText="1"/>
    </xf>
    <xf numFmtId="3" fontId="41" fillId="0" borderId="91" xfId="44" applyNumberFormat="1" applyFont="1" applyBorder="1" applyAlignment="1">
      <alignment horizontal="center"/>
    </xf>
    <xf numFmtId="3" fontId="41" fillId="0" borderId="90" xfId="44" applyNumberFormat="1" applyFont="1" applyBorder="1" applyAlignment="1">
      <alignment horizontal="center"/>
    </xf>
    <xf numFmtId="0" fontId="41" fillId="0" borderId="96" xfId="44" applyFont="1" applyBorder="1" applyAlignment="1">
      <alignment horizontal="center"/>
    </xf>
    <xf numFmtId="0" fontId="41" fillId="0" borderId="0" xfId="44" applyFont="1"/>
    <xf numFmtId="3" fontId="41" fillId="0" borderId="99" xfId="44" applyNumberFormat="1" applyFont="1" applyBorder="1" applyAlignment="1">
      <alignment vertical="top"/>
    </xf>
    <xf numFmtId="0" fontId="41" fillId="0" borderId="98" xfId="44" applyFont="1" applyBorder="1" applyAlignment="1">
      <alignment vertical="top"/>
    </xf>
    <xf numFmtId="0" fontId="41" fillId="0" borderId="97" xfId="44" applyFont="1" applyBorder="1" applyAlignment="1">
      <alignment vertical="top" wrapText="1"/>
    </xf>
    <xf numFmtId="3" fontId="41" fillId="0" borderId="95" xfId="44" applyNumberFormat="1" applyFont="1" applyBorder="1" applyAlignment="1">
      <alignment vertical="top"/>
    </xf>
    <xf numFmtId="0" fontId="41" fillId="0" borderId="94" xfId="44" applyFont="1" applyBorder="1" applyAlignment="1">
      <alignment vertical="top"/>
    </xf>
    <xf numFmtId="0" fontId="41" fillId="0" borderId="93" xfId="44" applyFont="1" applyBorder="1" applyAlignment="1">
      <alignment vertical="top" wrapText="1"/>
    </xf>
    <xf numFmtId="3" fontId="41" fillId="0" borderId="0" xfId="44" applyNumberFormat="1" applyFont="1" applyBorder="1" applyAlignment="1">
      <alignment horizontal="center"/>
    </xf>
    <xf numFmtId="0" fontId="41" fillId="0" borderId="92" xfId="44" applyFont="1" applyBorder="1"/>
    <xf numFmtId="3" fontId="41" fillId="0" borderId="88" xfId="44" applyNumberFormat="1" applyFont="1" applyBorder="1" applyAlignment="1">
      <alignment vertical="top"/>
    </xf>
    <xf numFmtId="0" fontId="41" fillId="0" borderId="87" xfId="44" applyFont="1" applyBorder="1" applyAlignment="1">
      <alignment vertical="top"/>
    </xf>
    <xf numFmtId="0" fontId="41" fillId="0" borderId="86" xfId="44" applyFont="1" applyBorder="1" applyAlignment="1">
      <alignment vertical="top" wrapText="1"/>
    </xf>
    <xf numFmtId="3" fontId="41" fillId="0" borderId="84" xfId="44" applyNumberFormat="1" applyFont="1" applyBorder="1" applyAlignment="1">
      <alignment horizontal="center"/>
    </xf>
    <xf numFmtId="3" fontId="41" fillId="0" borderId="83" xfId="44" applyNumberFormat="1" applyFont="1" applyBorder="1" applyAlignment="1">
      <alignment horizontal="center"/>
    </xf>
    <xf numFmtId="3" fontId="41" fillId="0" borderId="82" xfId="44" applyNumberFormat="1" applyFont="1" applyBorder="1" applyAlignment="1">
      <alignment horizontal="center"/>
    </xf>
    <xf numFmtId="0" fontId="41" fillId="0" borderId="85" xfId="44" applyFont="1" applyBorder="1"/>
    <xf numFmtId="0" fontId="3" fillId="0" borderId="0" xfId="42" applyAlignment="1">
      <alignment horizontal="left"/>
    </xf>
    <xf numFmtId="0" fontId="38" fillId="0" borderId="112" xfId="44" applyFont="1" applyBorder="1" applyAlignment="1">
      <alignment horizontal="center" vertical="center"/>
    </xf>
    <xf numFmtId="0" fontId="38" fillId="0" borderId="112" xfId="44" applyFont="1" applyBorder="1" applyAlignment="1">
      <alignment horizontal="center" vertical="center" wrapText="1"/>
    </xf>
    <xf numFmtId="0" fontId="38" fillId="0" borderId="114" xfId="44" applyFont="1" applyBorder="1"/>
    <xf numFmtId="0" fontId="38" fillId="0" borderId="116" xfId="44" applyFont="1" applyBorder="1"/>
    <xf numFmtId="0" fontId="38" fillId="0" borderId="116" xfId="44" applyFont="1" applyBorder="1" applyAlignment="1">
      <alignment horizontal="right"/>
    </xf>
    <xf numFmtId="0" fontId="38" fillId="0" borderId="115" xfId="44" applyFont="1" applyBorder="1"/>
    <xf numFmtId="0" fontId="40" fillId="0" borderId="96" xfId="44" applyFont="1" applyBorder="1" applyAlignment="1">
      <alignment horizontal="center" vertical="center"/>
    </xf>
    <xf numFmtId="3" fontId="40" fillId="0" borderId="96" xfId="44" applyNumberFormat="1" applyFont="1" applyBorder="1" applyAlignment="1">
      <alignment horizontal="center" vertical="center"/>
    </xf>
    <xf numFmtId="165" fontId="40" fillId="0" borderId="96" xfId="44" applyNumberFormat="1" applyFont="1" applyBorder="1" applyAlignment="1">
      <alignment vertical="center"/>
    </xf>
    <xf numFmtId="165" fontId="40" fillId="0" borderId="68" xfId="44" applyNumberFormat="1" applyFont="1" applyBorder="1" applyAlignment="1">
      <alignment vertical="center"/>
    </xf>
    <xf numFmtId="3" fontId="41" fillId="0" borderId="96" xfId="44" applyNumberFormat="1" applyFont="1" applyBorder="1" applyAlignment="1">
      <alignment vertical="top"/>
    </xf>
    <xf numFmtId="0" fontId="41" fillId="0" borderId="96" xfId="44" applyFont="1" applyBorder="1" applyAlignment="1">
      <alignment vertical="top" wrapText="1"/>
    </xf>
    <xf numFmtId="3" fontId="41" fillId="0" borderId="96" xfId="44" applyNumberFormat="1" applyFont="1" applyBorder="1" applyAlignment="1">
      <alignment horizontal="center" vertical="center"/>
    </xf>
    <xf numFmtId="3" fontId="41" fillId="0" borderId="96" xfId="44" applyNumberFormat="1" applyFont="1" applyBorder="1" applyAlignment="1">
      <alignment vertical="center"/>
    </xf>
    <xf numFmtId="165" fontId="41" fillId="0" borderId="96" xfId="44" applyNumberFormat="1" applyFont="1" applyBorder="1" applyAlignment="1">
      <alignment vertical="center"/>
    </xf>
    <xf numFmtId="165" fontId="41" fillId="0" borderId="68" xfId="44" applyNumberFormat="1" applyFont="1" applyBorder="1" applyAlignment="1">
      <alignment vertical="center"/>
    </xf>
    <xf numFmtId="3" fontId="41" fillId="0" borderId="98" xfId="44" applyNumberFormat="1" applyFont="1" applyBorder="1" applyAlignment="1">
      <alignment vertical="top"/>
    </xf>
    <xf numFmtId="0" fontId="41" fillId="0" borderId="98" xfId="44" applyFont="1" applyBorder="1" applyAlignment="1">
      <alignment vertical="top" wrapText="1"/>
    </xf>
    <xf numFmtId="167" fontId="34" fillId="0" borderId="0" xfId="46" applyNumberFormat="1" applyFont="1"/>
    <xf numFmtId="3" fontId="41" fillId="0" borderId="96" xfId="44" applyNumberFormat="1" applyFont="1" applyBorder="1" applyAlignment="1">
      <alignment horizontal="center" vertical="top"/>
    </xf>
    <xf numFmtId="165" fontId="41" fillId="0" borderId="96" xfId="44" applyNumberFormat="1" applyFont="1" applyBorder="1" applyAlignment="1">
      <alignment vertical="top"/>
    </xf>
    <xf numFmtId="165" fontId="41" fillId="0" borderId="68" xfId="44" applyNumberFormat="1" applyFont="1" applyBorder="1" applyAlignment="1">
      <alignment vertical="top"/>
    </xf>
    <xf numFmtId="3" fontId="41" fillId="0" borderId="94" xfId="44" applyNumberFormat="1" applyFont="1" applyBorder="1" applyAlignment="1">
      <alignment vertical="top"/>
    </xf>
    <xf numFmtId="0" fontId="41" fillId="0" borderId="94" xfId="44" applyFont="1" applyBorder="1" applyAlignment="1">
      <alignment vertical="top" wrapText="1"/>
    </xf>
    <xf numFmtId="3" fontId="41" fillId="0" borderId="94" xfId="44" applyNumberFormat="1" applyFont="1" applyBorder="1" applyAlignment="1">
      <alignment horizontal="center"/>
    </xf>
    <xf numFmtId="3" fontId="41" fillId="0" borderId="94" xfId="44" applyNumberFormat="1" applyFont="1" applyBorder="1"/>
    <xf numFmtId="165" fontId="41" fillId="0" borderId="94" xfId="44" applyNumberFormat="1" applyFont="1" applyBorder="1"/>
    <xf numFmtId="3" fontId="41" fillId="0" borderId="87" xfId="44" applyNumberFormat="1" applyFont="1" applyBorder="1" applyAlignment="1">
      <alignment vertical="top"/>
    </xf>
    <xf numFmtId="0" fontId="41" fillId="0" borderId="87" xfId="44" applyFont="1" applyBorder="1" applyAlignment="1">
      <alignment vertical="top" wrapText="1"/>
    </xf>
    <xf numFmtId="3" fontId="41" fillId="0" borderId="87" xfId="44" applyNumberFormat="1" applyFont="1" applyBorder="1" applyAlignment="1">
      <alignment horizontal="center"/>
    </xf>
    <xf numFmtId="3" fontId="41" fillId="0" borderId="87" xfId="44" applyNumberFormat="1" applyFont="1" applyBorder="1"/>
    <xf numFmtId="165" fontId="41" fillId="0" borderId="87" xfId="44" applyNumberFormat="1" applyFont="1" applyBorder="1"/>
    <xf numFmtId="0" fontId="38" fillId="0" borderId="0" xfId="44" applyFont="1" applyBorder="1" applyAlignment="1">
      <alignment horizontal="right"/>
    </xf>
    <xf numFmtId="3" fontId="38" fillId="0" borderId="0" xfId="44" applyNumberFormat="1" applyFont="1"/>
    <xf numFmtId="165" fontId="41" fillId="0" borderId="68" xfId="44" applyNumberFormat="1" applyFont="1" applyBorder="1" applyAlignment="1">
      <alignment horizontal="right" vertical="center"/>
    </xf>
    <xf numFmtId="0" fontId="38" fillId="0" borderId="113" xfId="42" applyFont="1" applyBorder="1" applyAlignment="1">
      <alignment horizontal="center"/>
    </xf>
    <xf numFmtId="0" fontId="39" fillId="0" borderId="0" xfId="0" applyFont="1"/>
    <xf numFmtId="165" fontId="41" fillId="0" borderId="86" xfId="44" applyNumberFormat="1" applyFont="1" applyBorder="1" applyAlignment="1">
      <alignment horizontal="right" vertical="center"/>
    </xf>
    <xf numFmtId="0" fontId="38" fillId="0" borderId="114" xfId="44" applyFont="1" applyBorder="1" applyAlignment="1">
      <alignment horizontal="center" vertical="center" wrapText="1"/>
    </xf>
    <xf numFmtId="0" fontId="38" fillId="0" borderId="60" xfId="44" applyFont="1" applyBorder="1" applyAlignment="1">
      <alignment horizontal="center" vertical="center"/>
    </xf>
    <xf numFmtId="0" fontId="38" fillId="0" borderId="113" xfId="44" applyFont="1" applyBorder="1" applyAlignment="1">
      <alignment horizontal="center" vertical="center"/>
    </xf>
    <xf numFmtId="0" fontId="38" fillId="0" borderId="109" xfId="44" applyFont="1" applyBorder="1" applyAlignment="1">
      <alignment horizontal="center" vertical="center"/>
    </xf>
    <xf numFmtId="0" fontId="35" fillId="37" borderId="0" xfId="49" applyFont="1" applyFill="1" applyAlignment="1">
      <alignment horizontal="center" vertical="center" wrapText="1"/>
    </xf>
    <xf numFmtId="0" fontId="37" fillId="39" borderId="169" xfId="47" applyFont="1" applyFill="1" applyBorder="1" applyAlignment="1">
      <alignment horizontal="center" vertical="center" wrapText="1"/>
    </xf>
    <xf numFmtId="0" fontId="37" fillId="39" borderId="0" xfId="47" applyFont="1" applyFill="1" applyBorder="1" applyAlignment="1">
      <alignment horizontal="center" vertical="center" wrapText="1"/>
    </xf>
    <xf numFmtId="0" fontId="38" fillId="0" borderId="112" xfId="44" applyFont="1" applyBorder="1" applyAlignment="1">
      <alignment horizontal="center" vertical="center"/>
    </xf>
    <xf numFmtId="0" fontId="38" fillId="0" borderId="115" xfId="44" applyFont="1" applyBorder="1" applyAlignment="1">
      <alignment horizontal="center" vertical="center" wrapText="1"/>
    </xf>
    <xf numFmtId="0" fontId="38" fillId="0" borderId="58" xfId="44" applyFont="1" applyBorder="1" applyAlignment="1">
      <alignment horizontal="center" vertical="center" wrapText="1"/>
    </xf>
    <xf numFmtId="0" fontId="38" fillId="0" borderId="109" xfId="44" applyFont="1" applyBorder="1" applyAlignment="1">
      <alignment horizontal="center" vertical="center" wrapText="1"/>
    </xf>
    <xf numFmtId="0" fontId="38" fillId="0" borderId="112" xfId="44" applyFont="1" applyBorder="1" applyAlignment="1">
      <alignment horizontal="center" vertical="center" wrapText="1"/>
    </xf>
    <xf numFmtId="0" fontId="38" fillId="0" borderId="111" xfId="44" applyFont="1" applyBorder="1" applyAlignment="1">
      <alignment horizontal="center" vertical="center" wrapText="1"/>
    </xf>
    <xf numFmtId="0" fontId="38" fillId="0" borderId="110" xfId="44" applyFont="1" applyBorder="1" applyAlignment="1">
      <alignment horizontal="center" vertical="center" wrapText="1"/>
    </xf>
    <xf numFmtId="0" fontId="39" fillId="0" borderId="60" xfId="44" applyFont="1" applyFill="1" applyBorder="1" applyAlignment="1">
      <alignment horizontal="center" vertical="center"/>
    </xf>
    <xf numFmtId="0" fontId="39" fillId="0" borderId="59" xfId="44" applyFont="1" applyFill="1" applyBorder="1" applyAlignment="1">
      <alignment horizontal="center" vertical="center"/>
    </xf>
    <xf numFmtId="0" fontId="39" fillId="0" borderId="58" xfId="44" applyFont="1" applyFill="1" applyBorder="1" applyAlignment="1">
      <alignment horizontal="center" vertical="center"/>
    </xf>
    <xf numFmtId="0" fontId="39" fillId="0" borderId="60" xfId="44" applyFont="1" applyFill="1" applyBorder="1" applyAlignment="1">
      <alignment horizontal="center" vertical="center" wrapText="1"/>
    </xf>
    <xf numFmtId="0" fontId="38" fillId="0" borderId="112" xfId="44" applyFont="1" applyBorder="1" applyAlignment="1">
      <alignment horizontal="center"/>
    </xf>
    <xf numFmtId="0" fontId="37" fillId="39" borderId="170" xfId="47" applyFont="1" applyFill="1" applyBorder="1" applyAlignment="1">
      <alignment horizontal="left" vertical="center" wrapText="1"/>
    </xf>
    <xf numFmtId="0" fontId="37" fillId="39" borderId="119" xfId="47" applyFont="1" applyFill="1" applyBorder="1" applyAlignment="1">
      <alignment horizontal="left" vertical="center" wrapText="1"/>
    </xf>
    <xf numFmtId="0" fontId="38" fillId="0" borderId="113" xfId="44" applyFont="1" applyBorder="1" applyAlignment="1">
      <alignment horizontal="center" vertical="center" wrapText="1"/>
    </xf>
    <xf numFmtId="0" fontId="38" fillId="0" borderId="117" xfId="44" applyFont="1" applyBorder="1" applyAlignment="1">
      <alignment horizontal="center" vertical="center" wrapText="1"/>
    </xf>
    <xf numFmtId="0" fontId="0" fillId="0" borderId="0" xfId="0" applyBorder="1" applyAlignment="1">
      <alignment vertical="top" wrapText="1"/>
    </xf>
    <xf numFmtId="0" fontId="0" fillId="0" borderId="21" xfId="0" applyBorder="1" applyAlignment="1">
      <alignment vertical="top" wrapText="1"/>
    </xf>
    <xf numFmtId="0" fontId="25" fillId="33" borderId="0" xfId="0" applyFont="1" applyFill="1" applyAlignment="1">
      <alignment horizontal="center" vertical="center" wrapText="1"/>
    </xf>
    <xf numFmtId="0" fontId="24" fillId="0" borderId="10" xfId="0" applyFont="1" applyBorder="1" applyAlignment="1">
      <alignment horizontal="center" vertical="center" wrapText="1"/>
    </xf>
    <xf numFmtId="0" fontId="22" fillId="0" borderId="15" xfId="0" applyFont="1" applyFill="1" applyBorder="1" applyAlignment="1">
      <alignment horizontal="justify" vertical="center" wrapText="1"/>
    </xf>
    <xf numFmtId="0" fontId="22" fillId="0" borderId="16" xfId="0" applyFont="1" applyFill="1" applyBorder="1" applyAlignment="1">
      <alignment horizontal="justify" vertical="center" wrapText="1"/>
    </xf>
    <xf numFmtId="0" fontId="22" fillId="0" borderId="14" xfId="0" applyFont="1" applyFill="1" applyBorder="1" applyAlignment="1">
      <alignment horizontal="justify" vertical="center" wrapText="1"/>
    </xf>
    <xf numFmtId="0" fontId="23" fillId="0" borderId="15" xfId="0" applyFont="1" applyFill="1" applyBorder="1" applyAlignment="1">
      <alignment horizontal="justify" vertical="center" wrapText="1"/>
    </xf>
    <xf numFmtId="0" fontId="23" fillId="0" borderId="16" xfId="0" applyFont="1" applyFill="1" applyBorder="1" applyAlignment="1">
      <alignment horizontal="justify" vertical="center" wrapText="1"/>
    </xf>
    <xf numFmtId="165" fontId="21" fillId="0" borderId="14" xfId="0" applyNumberFormat="1" applyFont="1" applyFill="1" applyBorder="1" applyAlignment="1">
      <alignment horizontal="center" vertical="center" wrapText="1"/>
    </xf>
    <xf numFmtId="165" fontId="21" fillId="0" borderId="15" xfId="0" applyNumberFormat="1" applyFont="1" applyFill="1" applyBorder="1" applyAlignment="1">
      <alignment horizontal="center" vertical="center" wrapText="1"/>
    </xf>
    <xf numFmtId="164" fontId="24" fillId="0" borderId="19" xfId="0" applyNumberFormat="1" applyFont="1" applyFill="1" applyBorder="1" applyAlignment="1">
      <alignment horizontal="left" vertical="center" wrapText="1"/>
    </xf>
    <xf numFmtId="164" fontId="24" fillId="0" borderId="18" xfId="0" applyNumberFormat="1" applyFont="1" applyFill="1" applyBorder="1" applyAlignment="1">
      <alignment horizontal="left" vertical="center" wrapText="1"/>
    </xf>
    <xf numFmtId="0" fontId="0" fillId="0" borderId="0" xfId="0" applyBorder="1" applyAlignment="1">
      <alignment horizontal="justify" vertical="top" wrapText="1"/>
    </xf>
    <xf numFmtId="0" fontId="31" fillId="0" borderId="22" xfId="0" applyFont="1" applyBorder="1" applyAlignment="1">
      <alignment horizontal="center" vertical="center" wrapText="1"/>
    </xf>
    <xf numFmtId="0" fontId="21" fillId="0" borderId="25" xfId="0" applyFont="1" applyBorder="1" applyAlignment="1">
      <alignment horizontal="center" vertical="top" wrapText="1"/>
    </xf>
    <xf numFmtId="0" fontId="21" fillId="0" borderId="17" xfId="0" applyFont="1" applyBorder="1" applyAlignment="1">
      <alignment horizontal="center" vertical="top" wrapText="1"/>
    </xf>
    <xf numFmtId="0" fontId="21" fillId="0" borderId="26" xfId="0" applyFont="1" applyBorder="1" applyAlignment="1">
      <alignment horizontal="center" vertical="top" wrapText="1"/>
    </xf>
    <xf numFmtId="0" fontId="0" fillId="0" borderId="21" xfId="0" applyBorder="1" applyAlignment="1">
      <alignment horizontal="justify" vertical="top" wrapText="1"/>
    </xf>
    <xf numFmtId="0" fontId="0" fillId="0" borderId="29" xfId="0" applyBorder="1" applyAlignment="1">
      <alignment horizontal="justify" vertical="top" wrapText="1"/>
    </xf>
    <xf numFmtId="0" fontId="0" fillId="0" borderId="28" xfId="0" applyBorder="1" applyAlignment="1">
      <alignment horizontal="justify" vertical="top" wrapText="1"/>
    </xf>
    <xf numFmtId="0" fontId="21" fillId="36" borderId="30" xfId="0" applyFont="1" applyFill="1" applyBorder="1" applyAlignment="1">
      <alignment horizontal="center" vertical="center" wrapText="1"/>
    </xf>
    <xf numFmtId="0" fontId="21" fillId="36" borderId="32" xfId="0" applyFont="1" applyFill="1" applyBorder="1" applyAlignment="1">
      <alignment horizontal="center" vertical="center" wrapText="1"/>
    </xf>
    <xf numFmtId="0" fontId="21" fillId="36" borderId="31" xfId="0" applyFont="1" applyFill="1" applyBorder="1" applyAlignment="1">
      <alignment horizontal="center" vertical="center" wrapText="1"/>
    </xf>
    <xf numFmtId="0" fontId="21" fillId="36" borderId="33" xfId="0" applyFont="1" applyFill="1" applyBorder="1" applyAlignment="1">
      <alignment horizontal="center" vertical="center" wrapText="1"/>
    </xf>
    <xf numFmtId="0" fontId="21" fillId="36" borderId="35" xfId="0" applyFont="1" applyFill="1" applyBorder="1" applyAlignment="1">
      <alignment horizontal="center" vertical="center" wrapText="1"/>
    </xf>
    <xf numFmtId="0" fontId="21" fillId="36" borderId="34" xfId="0" applyFont="1" applyFill="1" applyBorder="1" applyAlignment="1">
      <alignment horizontal="center" vertical="center" wrapText="1"/>
    </xf>
    <xf numFmtId="0" fontId="21" fillId="36" borderId="37" xfId="0" applyFont="1" applyFill="1" applyBorder="1" applyAlignment="1">
      <alignment horizontal="center" vertical="center" wrapText="1"/>
    </xf>
    <xf numFmtId="0" fontId="21" fillId="36" borderId="36" xfId="0" applyFont="1" applyFill="1" applyBorder="1" applyAlignment="1">
      <alignment horizontal="center" vertical="center" wrapText="1"/>
    </xf>
    <xf numFmtId="0" fontId="21" fillId="36" borderId="38" xfId="0" applyFont="1" applyFill="1" applyBorder="1" applyAlignment="1">
      <alignment horizontal="center" vertical="center" wrapText="1"/>
    </xf>
    <xf numFmtId="0" fontId="21" fillId="36" borderId="39" xfId="0" applyFont="1" applyFill="1" applyBorder="1" applyAlignment="1">
      <alignment horizontal="center" vertical="center" wrapText="1"/>
    </xf>
    <xf numFmtId="0" fontId="21" fillId="36" borderId="40" xfId="0" applyFont="1" applyFill="1" applyBorder="1" applyAlignment="1">
      <alignment horizontal="center" vertical="center" wrapText="1"/>
    </xf>
    <xf numFmtId="0" fontId="21" fillId="36" borderId="41" xfId="0" applyFont="1" applyFill="1" applyBorder="1" applyAlignment="1">
      <alignment horizontal="center" vertical="center" wrapText="1"/>
    </xf>
    <xf numFmtId="0" fontId="21" fillId="36" borderId="42" xfId="0" applyFont="1" applyFill="1" applyBorder="1" applyAlignment="1">
      <alignment horizontal="center" vertical="center" wrapText="1"/>
    </xf>
    <xf numFmtId="0" fontId="21" fillId="36" borderId="43" xfId="0" applyFont="1" applyFill="1" applyBorder="1" applyAlignment="1">
      <alignment horizontal="center" vertical="center" wrapText="1"/>
    </xf>
    <xf numFmtId="0" fontId="21" fillId="36" borderId="44" xfId="0" applyFont="1" applyFill="1" applyBorder="1" applyAlignment="1">
      <alignment horizontal="center" vertical="center" wrapText="1"/>
    </xf>
    <xf numFmtId="0" fontId="21" fillId="36" borderId="46" xfId="0" applyFont="1" applyFill="1" applyBorder="1" applyAlignment="1">
      <alignment horizontal="center" vertical="center" wrapText="1"/>
    </xf>
    <xf numFmtId="0" fontId="21" fillId="36" borderId="47" xfId="0" applyFont="1" applyFill="1" applyBorder="1" applyAlignment="1">
      <alignment horizontal="center" vertical="center" wrapText="1"/>
    </xf>
    <xf numFmtId="0" fontId="21" fillId="0" borderId="20" xfId="0" applyFont="1" applyBorder="1" applyAlignment="1">
      <alignment horizontal="justify" vertical="center" wrapText="1"/>
    </xf>
    <xf numFmtId="0" fontId="21" fillId="0" borderId="0" xfId="0" applyFont="1" applyBorder="1" applyAlignment="1">
      <alignment horizontal="justify"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1" fillId="36" borderId="25" xfId="0" applyFont="1" applyFill="1" applyBorder="1" applyAlignment="1">
      <alignment horizontal="center" vertical="center"/>
    </xf>
    <xf numFmtId="0" fontId="21" fillId="36" borderId="17" xfId="0" applyFont="1" applyFill="1" applyBorder="1" applyAlignment="1">
      <alignment horizontal="center" vertical="center"/>
    </xf>
    <xf numFmtId="0" fontId="21" fillId="36" borderId="48" xfId="0" applyFont="1" applyFill="1" applyBorder="1" applyAlignment="1">
      <alignment horizontal="center" vertical="center"/>
    </xf>
    <xf numFmtId="0" fontId="21" fillId="36" borderId="38" xfId="0" applyFont="1" applyFill="1" applyBorder="1" applyAlignment="1">
      <alignment horizontal="center" vertical="center"/>
    </xf>
    <xf numFmtId="0" fontId="21" fillId="36" borderId="39" xfId="0" applyFont="1" applyFill="1" applyBorder="1" applyAlignment="1">
      <alignment horizontal="center" vertical="center"/>
    </xf>
    <xf numFmtId="0" fontId="21" fillId="36" borderId="49" xfId="0" applyFont="1" applyFill="1" applyBorder="1" applyAlignment="1">
      <alignment horizontal="center" vertical="center"/>
    </xf>
    <xf numFmtId="0" fontId="21" fillId="0" borderId="25" xfId="0" applyFont="1" applyFill="1" applyBorder="1" applyAlignment="1">
      <alignment horizontal="justify" vertical="top" wrapText="1"/>
    </xf>
    <xf numFmtId="0" fontId="21" fillId="0" borderId="17" xfId="0" applyFont="1" applyFill="1" applyBorder="1" applyAlignment="1">
      <alignment horizontal="justify" vertical="top" wrapText="1"/>
    </xf>
    <xf numFmtId="0" fontId="21" fillId="0" borderId="26" xfId="0" applyFont="1" applyFill="1" applyBorder="1" applyAlignment="1">
      <alignment horizontal="justify" vertical="top" wrapText="1"/>
    </xf>
    <xf numFmtId="0" fontId="21" fillId="0" borderId="55" xfId="0" applyFont="1" applyFill="1" applyBorder="1" applyAlignment="1">
      <alignment horizontal="justify" vertical="top" wrapText="1"/>
    </xf>
    <xf numFmtId="0" fontId="21" fillId="0" borderId="57" xfId="0" applyFont="1" applyFill="1" applyBorder="1" applyAlignment="1">
      <alignment horizontal="justify" vertical="top" wrapText="1"/>
    </xf>
    <xf numFmtId="0" fontId="21" fillId="0" borderId="56" xfId="0" applyFont="1" applyFill="1" applyBorder="1" applyAlignment="1">
      <alignment horizontal="justify" vertical="top" wrapText="1"/>
    </xf>
    <xf numFmtId="0" fontId="21" fillId="0" borderId="38" xfId="0" applyFont="1" applyFill="1" applyBorder="1" applyAlignment="1">
      <alignment horizontal="justify" vertical="top" wrapText="1"/>
    </xf>
    <xf numFmtId="0" fontId="21" fillId="0" borderId="39" xfId="0" applyFont="1" applyFill="1" applyBorder="1" applyAlignment="1">
      <alignment horizontal="justify" vertical="top" wrapText="1"/>
    </xf>
    <xf numFmtId="0" fontId="21" fillId="0" borderId="47" xfId="0" applyFont="1" applyFill="1" applyBorder="1" applyAlignment="1">
      <alignment horizontal="justify" vertical="top" wrapText="1"/>
    </xf>
    <xf numFmtId="0" fontId="21" fillId="0" borderId="50" xfId="0" applyFont="1" applyBorder="1" applyAlignment="1">
      <alignment horizontal="justify" vertical="top" wrapText="1"/>
    </xf>
    <xf numFmtId="0" fontId="21" fillId="0" borderId="22" xfId="0" applyFont="1" applyBorder="1" applyAlignment="1">
      <alignment horizontal="justify" vertical="top" wrapText="1"/>
    </xf>
    <xf numFmtId="0" fontId="21" fillId="0" borderId="52" xfId="0" applyFont="1" applyBorder="1" applyAlignment="1">
      <alignment horizontal="justify" vertical="top" wrapText="1"/>
    </xf>
    <xf numFmtId="0" fontId="21" fillId="0" borderId="53" xfId="0" applyFont="1" applyBorder="1" applyAlignment="1">
      <alignment horizontal="justify" vertical="top" wrapText="1"/>
    </xf>
    <xf numFmtId="0" fontId="0" fillId="0" borderId="157" xfId="0" applyBorder="1" applyAlignment="1">
      <alignment vertical="top" wrapText="1"/>
    </xf>
    <xf numFmtId="0" fontId="21" fillId="0" borderId="146" xfId="0" applyFont="1" applyBorder="1" applyAlignment="1">
      <alignment horizontal="center" vertical="top" wrapText="1"/>
    </xf>
    <xf numFmtId="0" fontId="21" fillId="0" borderId="145" xfId="0" applyFont="1" applyBorder="1" applyAlignment="1">
      <alignment horizontal="center" vertical="top" wrapText="1"/>
    </xf>
    <xf numFmtId="0" fontId="0" fillId="0" borderId="157" xfId="0" applyBorder="1" applyAlignment="1">
      <alignment horizontal="justify" vertical="top" wrapText="1"/>
    </xf>
    <xf numFmtId="0" fontId="0" fillId="0" borderId="164" xfId="0" applyBorder="1" applyAlignment="1">
      <alignment horizontal="justify" vertical="top" wrapText="1"/>
    </xf>
    <xf numFmtId="0" fontId="21" fillId="36" borderId="163" xfId="0" applyFont="1" applyFill="1" applyBorder="1" applyAlignment="1">
      <alignment horizontal="center" vertical="center" wrapText="1"/>
    </xf>
    <xf numFmtId="0" fontId="21" fillId="36" borderId="156" xfId="0" applyFont="1" applyFill="1" applyBorder="1" applyAlignment="1">
      <alignment horizontal="center" vertical="center" wrapText="1"/>
    </xf>
    <xf numFmtId="0" fontId="21" fillId="36" borderId="162" xfId="0" applyFont="1" applyFill="1" applyBorder="1" applyAlignment="1">
      <alignment horizontal="center" vertical="center" wrapText="1"/>
    </xf>
    <xf numFmtId="0" fontId="21" fillId="36" borderId="144" xfId="0" applyFont="1" applyFill="1" applyBorder="1" applyAlignment="1">
      <alignment horizontal="center" vertical="center" wrapText="1"/>
    </xf>
    <xf numFmtId="0" fontId="21" fillId="36" borderId="143" xfId="0" applyFont="1" applyFill="1" applyBorder="1" applyAlignment="1">
      <alignment horizontal="center" vertical="center" wrapText="1"/>
    </xf>
    <xf numFmtId="0" fontId="21" fillId="36" borderId="160" xfId="0" applyFont="1" applyFill="1" applyBorder="1" applyAlignment="1">
      <alignment horizontal="center" vertical="center" wrapText="1"/>
    </xf>
    <xf numFmtId="0" fontId="21" fillId="36" borderId="159" xfId="0" applyFont="1" applyFill="1" applyBorder="1" applyAlignment="1">
      <alignment horizontal="center" vertical="center" wrapText="1"/>
    </xf>
    <xf numFmtId="0" fontId="21" fillId="36" borderId="161" xfId="0" applyFont="1" applyFill="1" applyBorder="1" applyAlignment="1">
      <alignment horizontal="center" vertical="center" wrapText="1"/>
    </xf>
    <xf numFmtId="0" fontId="21" fillId="36" borderId="142" xfId="0" applyFont="1" applyFill="1" applyBorder="1" applyAlignment="1">
      <alignment horizontal="center" vertical="center" wrapText="1"/>
    </xf>
    <xf numFmtId="0" fontId="21" fillId="0" borderId="158" xfId="0" applyFont="1" applyBorder="1" applyAlignment="1">
      <alignment horizontal="justify" vertical="center" wrapText="1"/>
    </xf>
    <xf numFmtId="0" fontId="21" fillId="0" borderId="146" xfId="0" applyFont="1" applyFill="1" applyBorder="1" applyAlignment="1">
      <alignment horizontal="justify" vertical="top" wrapText="1"/>
    </xf>
    <xf numFmtId="0" fontId="21" fillId="0" borderId="145" xfId="0" applyFont="1" applyFill="1" applyBorder="1" applyAlignment="1">
      <alignment horizontal="justify" vertical="top" wrapText="1"/>
    </xf>
    <xf numFmtId="0" fontId="21" fillId="0" borderId="148" xfId="0" applyFont="1" applyFill="1" applyBorder="1" applyAlignment="1">
      <alignment horizontal="justify" vertical="top" wrapText="1"/>
    </xf>
    <xf numFmtId="0" fontId="21" fillId="0" borderId="147" xfId="0" applyFont="1" applyFill="1" applyBorder="1" applyAlignment="1">
      <alignment horizontal="justify" vertical="top" wrapText="1"/>
    </xf>
    <xf numFmtId="0" fontId="21" fillId="0" borderId="144" xfId="0" applyFont="1" applyFill="1" applyBorder="1" applyAlignment="1">
      <alignment horizontal="justify" vertical="top" wrapText="1"/>
    </xf>
    <xf numFmtId="0" fontId="21" fillId="0" borderId="143" xfId="0" applyFont="1" applyFill="1" applyBorder="1" applyAlignment="1">
      <alignment horizontal="justify" vertical="top" wrapText="1"/>
    </xf>
    <xf numFmtId="0" fontId="21" fillId="0" borderId="142" xfId="0" applyFont="1" applyFill="1" applyBorder="1" applyAlignment="1">
      <alignment horizontal="justify" vertical="top" wrapText="1"/>
    </xf>
    <xf numFmtId="0" fontId="21" fillId="36" borderId="146" xfId="0" applyFont="1" applyFill="1" applyBorder="1" applyAlignment="1">
      <alignment horizontal="center" vertical="center"/>
    </xf>
    <xf numFmtId="0" fontId="21" fillId="36" borderId="144" xfId="0" applyFont="1" applyFill="1" applyBorder="1" applyAlignment="1">
      <alignment horizontal="center" vertical="center"/>
    </xf>
    <xf numFmtId="0" fontId="21" fillId="36" borderId="143" xfId="0" applyFont="1" applyFill="1" applyBorder="1" applyAlignment="1">
      <alignment horizontal="center" vertical="center"/>
    </xf>
    <xf numFmtId="0" fontId="21" fillId="36" borderId="155" xfId="0" applyFont="1" applyFill="1" applyBorder="1" applyAlignment="1">
      <alignment horizontal="center" vertical="center"/>
    </xf>
    <xf numFmtId="0" fontId="21" fillId="0" borderId="153" xfId="0" applyFont="1" applyBorder="1" applyAlignment="1">
      <alignment horizontal="justify" vertical="top" wrapText="1"/>
    </xf>
    <xf numFmtId="0" fontId="21" fillId="0" borderId="151" xfId="0" applyFont="1" applyBorder="1" applyAlignment="1">
      <alignment horizontal="justify" vertical="top" wrapText="1"/>
    </xf>
    <xf numFmtId="0" fontId="21" fillId="0" borderId="150" xfId="0" applyFont="1" applyBorder="1" applyAlignment="1">
      <alignment horizontal="justify" vertical="top" wrapText="1"/>
    </xf>
    <xf numFmtId="164" fontId="24" fillId="0" borderId="166" xfId="0" applyNumberFormat="1" applyFont="1" applyFill="1" applyBorder="1" applyAlignment="1">
      <alignment horizontal="justify" vertical="center" wrapText="1"/>
    </xf>
    <xf numFmtId="164" fontId="24" fillId="0" borderId="167" xfId="0" applyNumberFormat="1" applyFont="1" applyFill="1" applyBorder="1" applyAlignment="1">
      <alignment horizontal="justify" vertical="center" wrapText="1"/>
    </xf>
    <xf numFmtId="164" fontId="24" fillId="0" borderId="15" xfId="0" applyNumberFormat="1" applyFont="1" applyFill="1" applyBorder="1" applyAlignment="1">
      <alignment horizontal="justify" vertical="center" wrapText="1"/>
    </xf>
    <xf numFmtId="164" fontId="24" fillId="0" borderId="16" xfId="0" applyNumberFormat="1" applyFont="1" applyFill="1" applyBorder="1" applyAlignment="1">
      <alignment horizontal="justify" vertical="center" wrapText="1"/>
    </xf>
    <xf numFmtId="0" fontId="21" fillId="0" borderId="168" xfId="0" applyFont="1" applyBorder="1" applyAlignment="1">
      <alignment horizontal="justify" vertical="center" wrapText="1"/>
    </xf>
    <xf numFmtId="0" fontId="21" fillId="0" borderId="14" xfId="0" applyFont="1" applyBorder="1" applyAlignment="1">
      <alignment horizontal="justify" vertical="center" wrapText="1"/>
    </xf>
    <xf numFmtId="0" fontId="0" fillId="0" borderId="133" xfId="0" applyBorder="1" applyAlignment="1">
      <alignment vertical="top" wrapText="1"/>
    </xf>
    <xf numFmtId="0" fontId="21" fillId="0" borderId="122" xfId="0" applyFont="1" applyBorder="1" applyAlignment="1">
      <alignment horizontal="center" vertical="top" wrapText="1"/>
    </xf>
    <xf numFmtId="0" fontId="21" fillId="0" borderId="121" xfId="0" applyFont="1" applyBorder="1" applyAlignment="1">
      <alignment horizontal="center" vertical="top" wrapText="1"/>
    </xf>
    <xf numFmtId="0" fontId="0" fillId="0" borderId="133" xfId="0" applyBorder="1" applyAlignment="1">
      <alignment horizontal="justify" vertical="top" wrapText="1"/>
    </xf>
    <xf numFmtId="0" fontId="0" fillId="0" borderId="140" xfId="0" applyBorder="1" applyAlignment="1">
      <alignment horizontal="justify" vertical="top" wrapText="1"/>
    </xf>
    <xf numFmtId="0" fontId="21" fillId="36" borderId="139" xfId="0" applyFont="1" applyFill="1" applyBorder="1" applyAlignment="1">
      <alignment horizontal="center" vertical="center" wrapText="1"/>
    </xf>
    <xf numFmtId="0" fontId="21" fillId="36" borderId="132" xfId="0" applyFont="1" applyFill="1" applyBorder="1" applyAlignment="1">
      <alignment horizontal="center" vertical="center" wrapText="1"/>
    </xf>
    <xf numFmtId="0" fontId="21" fillId="36" borderId="136" xfId="0" applyFont="1" applyFill="1" applyBorder="1" applyAlignment="1">
      <alignment horizontal="center" vertical="center" wrapText="1"/>
    </xf>
    <xf numFmtId="0" fontId="21" fillId="36" borderId="135" xfId="0" applyFont="1" applyFill="1" applyBorder="1" applyAlignment="1">
      <alignment horizontal="center" vertical="center" wrapText="1"/>
    </xf>
    <xf numFmtId="0" fontId="21" fillId="36" borderId="119" xfId="0" applyFont="1" applyFill="1" applyBorder="1" applyAlignment="1">
      <alignment horizontal="center" vertical="center" wrapText="1"/>
    </xf>
    <xf numFmtId="0" fontId="21" fillId="36" borderId="137" xfId="0" applyFont="1" applyFill="1" applyBorder="1" applyAlignment="1">
      <alignment horizontal="center" vertical="center" wrapText="1"/>
    </xf>
    <xf numFmtId="0" fontId="21" fillId="36" borderId="118" xfId="0" applyFont="1" applyFill="1" applyBorder="1" applyAlignment="1">
      <alignment horizontal="center" vertical="center" wrapText="1"/>
    </xf>
    <xf numFmtId="0" fontId="21" fillId="0" borderId="134" xfId="0" applyFont="1" applyBorder="1" applyAlignment="1">
      <alignment horizontal="justify" vertical="center" wrapText="1"/>
    </xf>
    <xf numFmtId="0" fontId="21" fillId="36" borderId="138" xfId="0" applyFont="1" applyFill="1" applyBorder="1" applyAlignment="1">
      <alignment horizontal="center" vertical="center" wrapText="1"/>
    </xf>
    <xf numFmtId="0" fontId="21" fillId="36" borderId="120" xfId="0" applyFont="1" applyFill="1" applyBorder="1" applyAlignment="1">
      <alignment horizontal="center" vertical="center" wrapText="1"/>
    </xf>
    <xf numFmtId="0" fontId="21" fillId="0" borderId="122" xfId="0" applyFont="1" applyFill="1" applyBorder="1" applyAlignment="1">
      <alignment horizontal="justify" vertical="top" wrapText="1"/>
    </xf>
    <xf numFmtId="0" fontId="21" fillId="0" borderId="121" xfId="0" applyFont="1" applyFill="1" applyBorder="1" applyAlignment="1">
      <alignment horizontal="justify" vertical="top" wrapText="1"/>
    </xf>
    <xf numFmtId="0" fontId="21" fillId="0" borderId="124" xfId="0" applyFont="1" applyFill="1" applyBorder="1" applyAlignment="1">
      <alignment horizontal="justify" vertical="top" wrapText="1"/>
    </xf>
    <xf numFmtId="0" fontId="21" fillId="0" borderId="123" xfId="0" applyFont="1" applyFill="1" applyBorder="1" applyAlignment="1">
      <alignment horizontal="justify" vertical="top" wrapText="1"/>
    </xf>
    <xf numFmtId="0" fontId="21" fillId="0" borderId="120" xfId="0" applyFont="1" applyFill="1" applyBorder="1" applyAlignment="1">
      <alignment horizontal="justify" vertical="top" wrapText="1"/>
    </xf>
    <xf numFmtId="0" fontId="21" fillId="0" borderId="119" xfId="0" applyFont="1" applyFill="1" applyBorder="1" applyAlignment="1">
      <alignment horizontal="justify" vertical="top" wrapText="1"/>
    </xf>
    <xf numFmtId="0" fontId="21" fillId="0" borderId="118" xfId="0" applyFont="1" applyFill="1" applyBorder="1" applyAlignment="1">
      <alignment horizontal="justify" vertical="top" wrapText="1"/>
    </xf>
    <xf numFmtId="0" fontId="21" fillId="36" borderId="122" xfId="0" applyFont="1" applyFill="1" applyBorder="1" applyAlignment="1">
      <alignment horizontal="center" vertical="center"/>
    </xf>
    <xf numFmtId="0" fontId="21" fillId="36" borderId="120" xfId="0" applyFont="1" applyFill="1" applyBorder="1" applyAlignment="1">
      <alignment horizontal="center" vertical="center"/>
    </xf>
    <xf numFmtId="0" fontId="21" fillId="36" borderId="119" xfId="0" applyFont="1" applyFill="1" applyBorder="1" applyAlignment="1">
      <alignment horizontal="center" vertical="center"/>
    </xf>
    <xf numFmtId="0" fontId="21" fillId="36" borderId="131" xfId="0" applyFont="1" applyFill="1" applyBorder="1" applyAlignment="1">
      <alignment horizontal="center" vertical="center"/>
    </xf>
    <xf numFmtId="0" fontId="21" fillId="0" borderId="129" xfId="0" applyFont="1" applyBorder="1" applyAlignment="1">
      <alignment horizontal="justify" vertical="top" wrapText="1"/>
    </xf>
    <xf numFmtId="0" fontId="21" fillId="0" borderId="127" xfId="0" applyFont="1" applyBorder="1" applyAlignment="1">
      <alignment horizontal="justify" vertical="top" wrapText="1"/>
    </xf>
    <xf numFmtId="0" fontId="21" fillId="0" borderId="126" xfId="0" applyFont="1" applyBorder="1" applyAlignment="1">
      <alignment horizontal="justify" vertical="top" wrapText="1"/>
    </xf>
    <xf numFmtId="0" fontId="33" fillId="0" borderId="0" xfId="0" applyFont="1" applyBorder="1" applyAlignment="1">
      <alignment vertical="top" wrapText="1"/>
    </xf>
    <xf numFmtId="0" fontId="33" fillId="0" borderId="133" xfId="0" applyFont="1" applyBorder="1" applyAlignment="1">
      <alignment vertical="top" wrapText="1"/>
    </xf>
    <xf numFmtId="4" fontId="24" fillId="0" borderId="19" xfId="0" applyNumberFormat="1" applyFont="1" applyFill="1" applyBorder="1" applyAlignment="1">
      <alignment horizontal="left" vertical="center" wrapText="1"/>
    </xf>
    <xf numFmtId="4" fontId="24" fillId="0" borderId="18" xfId="0" applyNumberFormat="1" applyFont="1" applyFill="1" applyBorder="1" applyAlignment="1">
      <alignment horizontal="left" vertical="center" wrapText="1"/>
    </xf>
    <xf numFmtId="0" fontId="33" fillId="0" borderId="0" xfId="0" applyFont="1" applyBorder="1" applyAlignment="1">
      <alignment horizontal="justify" vertical="top" wrapText="1"/>
    </xf>
    <xf numFmtId="0" fontId="33" fillId="0" borderId="133" xfId="0" applyFont="1" applyFill="1" applyBorder="1" applyAlignment="1">
      <alignment horizontal="justify" vertical="top" wrapText="1"/>
    </xf>
    <xf numFmtId="0" fontId="33" fillId="0" borderId="133" xfId="0" applyFont="1" applyBorder="1" applyAlignment="1">
      <alignment horizontal="justify" vertical="top" wrapText="1"/>
    </xf>
    <xf numFmtId="0" fontId="33" fillId="0" borderId="29" xfId="0" applyFont="1" applyBorder="1" applyAlignment="1">
      <alignment horizontal="justify" vertical="top" wrapText="1"/>
    </xf>
    <xf numFmtId="0" fontId="33" fillId="0" borderId="140" xfId="0" applyFont="1" applyBorder="1" applyAlignment="1">
      <alignment horizontal="justify" vertical="top" wrapText="1"/>
    </xf>
    <xf numFmtId="0" fontId="21" fillId="0" borderId="114" xfId="0" applyFont="1" applyBorder="1" applyAlignment="1">
      <alignment horizontal="justify" vertical="center" wrapText="1"/>
    </xf>
    <xf numFmtId="0" fontId="21" fillId="0" borderId="116" xfId="0" applyFont="1" applyBorder="1" applyAlignment="1">
      <alignment horizontal="justify" vertical="center" wrapText="1"/>
    </xf>
    <xf numFmtId="0" fontId="33" fillId="38" borderId="116" xfId="0" applyFont="1" applyFill="1" applyBorder="1" applyAlignment="1">
      <alignment horizontal="center" vertical="center" wrapText="1"/>
    </xf>
    <xf numFmtId="164" fontId="24" fillId="0" borderId="19" xfId="0" applyNumberFormat="1" applyFont="1" applyFill="1" applyBorder="1" applyAlignment="1">
      <alignment horizontal="justify" vertical="center" wrapText="1"/>
    </xf>
    <xf numFmtId="164" fontId="24" fillId="0" borderId="18" xfId="0" applyNumberFormat="1" applyFont="1" applyFill="1" applyBorder="1" applyAlignment="1">
      <alignment horizontal="justify" vertical="center" wrapText="1"/>
    </xf>
    <xf numFmtId="0" fontId="33" fillId="38" borderId="0" xfId="0" applyFont="1" applyFill="1" applyBorder="1" applyAlignment="1">
      <alignment horizontal="center" vertical="center" wrapText="1"/>
    </xf>
    <xf numFmtId="0" fontId="0" fillId="0" borderId="73" xfId="0" applyBorder="1" applyAlignment="1">
      <alignment vertical="top" wrapText="1"/>
    </xf>
    <xf numFmtId="0" fontId="21" fillId="0" borderId="62" xfId="0" applyFont="1" applyBorder="1" applyAlignment="1">
      <alignment horizontal="center" vertical="top" wrapText="1"/>
    </xf>
    <xf numFmtId="0" fontId="21" fillId="0" borderId="61" xfId="0" applyFont="1" applyBorder="1" applyAlignment="1">
      <alignment horizontal="center" vertical="top" wrapText="1"/>
    </xf>
    <xf numFmtId="0" fontId="0" fillId="0" borderId="73" xfId="0" applyBorder="1" applyAlignment="1">
      <alignment horizontal="justify" vertical="top" wrapText="1"/>
    </xf>
    <xf numFmtId="0" fontId="0" fillId="0" borderId="80" xfId="0" applyBorder="1" applyAlignment="1">
      <alignment horizontal="justify" vertical="top" wrapText="1"/>
    </xf>
    <xf numFmtId="0" fontId="21" fillId="36" borderId="79" xfId="0" applyFont="1" applyFill="1" applyBorder="1" applyAlignment="1">
      <alignment horizontal="center" vertical="center" wrapText="1"/>
    </xf>
    <xf numFmtId="0" fontId="21" fillId="36" borderId="72" xfId="0" applyFont="1" applyFill="1" applyBorder="1" applyAlignment="1">
      <alignment horizontal="center" vertical="center" wrapText="1"/>
    </xf>
    <xf numFmtId="0" fontId="21" fillId="36" borderId="76" xfId="0" applyFont="1" applyFill="1" applyBorder="1" applyAlignment="1">
      <alignment horizontal="center" vertical="center" wrapText="1"/>
    </xf>
    <xf numFmtId="0" fontId="21" fillId="36" borderId="75" xfId="0" applyFont="1" applyFill="1" applyBorder="1" applyAlignment="1">
      <alignment horizontal="center" vertical="center" wrapText="1"/>
    </xf>
    <xf numFmtId="0" fontId="21" fillId="36" borderId="59" xfId="0" applyFont="1" applyFill="1" applyBorder="1" applyAlignment="1">
      <alignment horizontal="center" vertical="center" wrapText="1"/>
    </xf>
    <xf numFmtId="0" fontId="21" fillId="36" borderId="77" xfId="0" applyFont="1" applyFill="1" applyBorder="1" applyAlignment="1">
      <alignment horizontal="center" vertical="center" wrapText="1"/>
    </xf>
    <xf numFmtId="0" fontId="21" fillId="36" borderId="58" xfId="0" applyFont="1" applyFill="1" applyBorder="1" applyAlignment="1">
      <alignment horizontal="center" vertical="center" wrapText="1"/>
    </xf>
    <xf numFmtId="0" fontId="21" fillId="0" borderId="74" xfId="0" applyFont="1" applyBorder="1" applyAlignment="1">
      <alignment horizontal="justify" vertical="center" wrapText="1"/>
    </xf>
    <xf numFmtId="0" fontId="21" fillId="36" borderId="78" xfId="0" applyFont="1" applyFill="1" applyBorder="1" applyAlignment="1">
      <alignment horizontal="center" vertical="center" wrapText="1"/>
    </xf>
    <xf numFmtId="0" fontId="21" fillId="36" borderId="60" xfId="0" applyFont="1" applyFill="1" applyBorder="1" applyAlignment="1">
      <alignment horizontal="center" vertical="center" wrapText="1"/>
    </xf>
    <xf numFmtId="0" fontId="21" fillId="36" borderId="62" xfId="0" applyFont="1" applyFill="1" applyBorder="1" applyAlignment="1">
      <alignment horizontal="center" vertical="center"/>
    </xf>
    <xf numFmtId="0" fontId="21" fillId="36" borderId="60" xfId="0" applyFont="1" applyFill="1" applyBorder="1" applyAlignment="1">
      <alignment horizontal="center" vertical="center"/>
    </xf>
    <xf numFmtId="0" fontId="21" fillId="36" borderId="59" xfId="0" applyFont="1" applyFill="1" applyBorder="1" applyAlignment="1">
      <alignment horizontal="center" vertical="center"/>
    </xf>
    <xf numFmtId="0" fontId="21" fillId="36" borderId="71" xfId="0" applyFont="1" applyFill="1" applyBorder="1" applyAlignment="1">
      <alignment horizontal="center" vertical="center"/>
    </xf>
    <xf numFmtId="0" fontId="21" fillId="0" borderId="62" xfId="0" applyFont="1" applyFill="1" applyBorder="1" applyAlignment="1">
      <alignment horizontal="justify" vertical="top" wrapText="1"/>
    </xf>
    <xf numFmtId="0" fontId="21" fillId="0" borderId="61" xfId="0" applyFont="1" applyFill="1" applyBorder="1" applyAlignment="1">
      <alignment horizontal="justify" vertical="top" wrapText="1"/>
    </xf>
    <xf numFmtId="0" fontId="21" fillId="0" borderId="64" xfId="0" applyFont="1" applyFill="1" applyBorder="1" applyAlignment="1">
      <alignment horizontal="justify" vertical="top" wrapText="1"/>
    </xf>
    <xf numFmtId="0" fontId="21" fillId="0" borderId="63" xfId="0" applyFont="1" applyFill="1" applyBorder="1" applyAlignment="1">
      <alignment horizontal="justify" vertical="top" wrapText="1"/>
    </xf>
    <xf numFmtId="0" fontId="21" fillId="0" borderId="60" xfId="0" applyFont="1" applyFill="1" applyBorder="1" applyAlignment="1">
      <alignment horizontal="justify" vertical="top" wrapText="1"/>
    </xf>
    <xf numFmtId="0" fontId="21" fillId="0" borderId="59" xfId="0" applyFont="1" applyFill="1" applyBorder="1" applyAlignment="1">
      <alignment horizontal="justify" vertical="top" wrapText="1"/>
    </xf>
    <xf numFmtId="0" fontId="21" fillId="0" borderId="58" xfId="0" applyFont="1" applyFill="1" applyBorder="1" applyAlignment="1">
      <alignment horizontal="justify" vertical="top" wrapText="1"/>
    </xf>
    <xf numFmtId="0" fontId="21" fillId="0" borderId="69" xfId="0" applyFont="1" applyBorder="1" applyAlignment="1">
      <alignment horizontal="justify" vertical="top" wrapText="1"/>
    </xf>
    <xf numFmtId="0" fontId="21" fillId="0" borderId="67" xfId="0" applyFont="1" applyBorder="1" applyAlignment="1">
      <alignment horizontal="justify" vertical="top" wrapText="1"/>
    </xf>
    <xf numFmtId="0" fontId="21" fillId="0" borderId="66" xfId="0" applyFont="1" applyBorder="1" applyAlignment="1">
      <alignment horizontal="justify" vertical="top" wrapText="1"/>
    </xf>
    <xf numFmtId="3" fontId="41" fillId="0" borderId="0" xfId="44" applyNumberFormat="1" applyFont="1" applyBorder="1" applyAlignment="1">
      <alignment vertical="top"/>
    </xf>
    <xf numFmtId="0" fontId="41" fillId="0" borderId="0" xfId="44" applyFont="1" applyBorder="1" applyAlignment="1">
      <alignment vertical="top" wrapText="1"/>
    </xf>
    <xf numFmtId="3" fontId="41" fillId="0" borderId="0" xfId="44" applyNumberFormat="1" applyFont="1" applyBorder="1"/>
    <xf numFmtId="165" fontId="41" fillId="0" borderId="0" xfId="44" applyNumberFormat="1" applyFont="1" applyBorder="1"/>
    <xf numFmtId="165" fontId="41" fillId="0" borderId="0" xfId="44" applyNumberFormat="1" applyFont="1" applyBorder="1" applyAlignment="1">
      <alignment horizontal="right" vertical="center"/>
    </xf>
  </cellXfs>
  <cellStyles count="50">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8" builtinId="3"/>
    <cellStyle name="Millares 2" xfId="45"/>
    <cellStyle name="Neutral" xfId="8" builtinId="28" customBuiltin="1"/>
    <cellStyle name="Normal" xfId="0" builtinId="0" customBuiltin="1"/>
    <cellStyle name="Normal 2" xfId="42"/>
    <cellStyle name="Normal 2 2" xfId="47"/>
    <cellStyle name="Normal 3" xfId="44"/>
    <cellStyle name="Normal 4" xfId="49"/>
    <cellStyle name="Notas" xfId="15" builtinId="10" customBuiltin="1"/>
    <cellStyle name="Porcentaje 2" xfId="43"/>
    <cellStyle name="Porcentaje 3" xfId="46"/>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1"/>
  <sheetViews>
    <sheetView showGridLines="0" tabSelected="1" zoomScaleNormal="100" workbookViewId="0">
      <selection sqref="A1:E1"/>
    </sheetView>
  </sheetViews>
  <sheetFormatPr baseColWidth="10" defaultRowHeight="15" x14ac:dyDescent="0.25"/>
  <cols>
    <col min="1" max="1" width="3.375" style="70" customWidth="1"/>
    <col min="2" max="2" width="3.875" style="70" customWidth="1"/>
    <col min="3" max="3" width="1" style="70" customWidth="1"/>
    <col min="4" max="4" width="50.5" style="70" customWidth="1"/>
    <col min="5" max="5" width="16.5" style="70" customWidth="1"/>
    <col min="6" max="6" width="14.625" style="70" customWidth="1"/>
    <col min="7" max="8" width="13.875" style="70" customWidth="1"/>
    <col min="9" max="9" width="1.25" style="70" customWidth="1"/>
    <col min="10" max="11" width="13.875" style="70" customWidth="1"/>
    <col min="12" max="12" width="14.125" style="70" customWidth="1"/>
    <col min="13" max="13" width="15.25" style="70" customWidth="1"/>
    <col min="14" max="14" width="2.875" style="70" customWidth="1"/>
    <col min="15" max="16384" width="11" style="70"/>
  </cols>
  <sheetData>
    <row r="1" spans="1:14" s="143" customFormat="1" ht="39" customHeight="1" x14ac:dyDescent="0.25">
      <c r="A1" s="230" t="s">
        <v>2385</v>
      </c>
      <c r="B1" s="230"/>
      <c r="C1" s="230"/>
      <c r="D1" s="230"/>
      <c r="E1" s="230"/>
      <c r="F1" s="142" t="s">
        <v>2401</v>
      </c>
    </row>
    <row r="3" spans="1:14" s="143" customFormat="1" ht="54.75" customHeight="1" x14ac:dyDescent="0.25">
      <c r="B3" s="231" t="s">
        <v>2384</v>
      </c>
      <c r="C3" s="232"/>
      <c r="D3" s="232"/>
      <c r="E3" s="232"/>
      <c r="F3" s="232"/>
      <c r="G3" s="232"/>
      <c r="H3" s="232"/>
      <c r="I3" s="232"/>
      <c r="J3" s="232"/>
      <c r="K3" s="232"/>
      <c r="L3" s="232"/>
      <c r="M3" s="232"/>
    </row>
    <row r="4" spans="1:14" s="144" customFormat="1" ht="42" customHeight="1" thickBot="1" x14ac:dyDescent="0.3">
      <c r="B4" s="240" t="s">
        <v>2383</v>
      </c>
      <c r="C4" s="241"/>
      <c r="D4" s="241"/>
      <c r="E4" s="241"/>
      <c r="F4" s="241"/>
      <c r="G4" s="241"/>
      <c r="H4" s="242"/>
      <c r="I4" s="145"/>
      <c r="J4" s="243" t="str">
        <f>"Avances en "&amp;TEXT(J7+K7+L7+M7,"#,##0")&amp;" indicadores"&amp;CHAR(10)&amp;"por rangos de porcentaje"</f>
        <v>Avances en 220 indicadores
por rangos de porcentaje</v>
      </c>
      <c r="K4" s="241"/>
      <c r="L4" s="241"/>
      <c r="M4" s="242"/>
    </row>
    <row r="5" spans="1:14" s="144" customFormat="1" ht="24" customHeight="1" thickBot="1" x14ac:dyDescent="0.3">
      <c r="B5" s="233" t="s">
        <v>3</v>
      </c>
      <c r="C5" s="233"/>
      <c r="D5" s="233"/>
      <c r="E5" s="234" t="s">
        <v>2382</v>
      </c>
      <c r="F5" s="236" t="s">
        <v>2381</v>
      </c>
      <c r="G5" s="236" t="s">
        <v>2380</v>
      </c>
      <c r="H5" s="236" t="s">
        <v>2379</v>
      </c>
      <c r="I5" s="146"/>
      <c r="J5" s="237" t="s">
        <v>2378</v>
      </c>
      <c r="K5" s="226" t="s">
        <v>2377</v>
      </c>
      <c r="L5" s="226" t="s">
        <v>2376</v>
      </c>
      <c r="M5" s="228" t="s">
        <v>2375</v>
      </c>
    </row>
    <row r="6" spans="1:14" s="149" customFormat="1" ht="45" customHeight="1" thickBot="1" x14ac:dyDescent="0.25">
      <c r="A6" s="147"/>
      <c r="B6" s="233"/>
      <c r="C6" s="233"/>
      <c r="D6" s="233"/>
      <c r="E6" s="235"/>
      <c r="F6" s="237"/>
      <c r="G6" s="237"/>
      <c r="H6" s="238"/>
      <c r="I6" s="148"/>
      <c r="J6" s="239"/>
      <c r="K6" s="227"/>
      <c r="L6" s="227"/>
      <c r="M6" s="229"/>
    </row>
    <row r="7" spans="1:14" s="144" customFormat="1" ht="15.75" x14ac:dyDescent="0.25">
      <c r="B7" s="150"/>
      <c r="C7" s="151"/>
      <c r="D7" s="152" t="s">
        <v>2374</v>
      </c>
      <c r="E7" s="153">
        <f t="shared" ref="E7:M7" si="0">SUM(E9:E39)</f>
        <v>448</v>
      </c>
      <c r="F7" s="154">
        <f t="shared" si="0"/>
        <v>214</v>
      </c>
      <c r="G7" s="154">
        <f t="shared" si="0"/>
        <v>220</v>
      </c>
      <c r="H7" s="155">
        <f t="shared" si="0"/>
        <v>14</v>
      </c>
      <c r="I7" s="156">
        <f t="shared" si="0"/>
        <v>0</v>
      </c>
      <c r="J7" s="153">
        <f t="shared" si="0"/>
        <v>18</v>
      </c>
      <c r="K7" s="154">
        <f t="shared" si="0"/>
        <v>18</v>
      </c>
      <c r="L7" s="157">
        <f t="shared" si="0"/>
        <v>46</v>
      </c>
      <c r="M7" s="158">
        <f t="shared" si="0"/>
        <v>138</v>
      </c>
    </row>
    <row r="8" spans="1:14" s="144" customFormat="1" ht="15.75" x14ac:dyDescent="0.25">
      <c r="B8" s="159"/>
      <c r="C8" s="160"/>
      <c r="D8" s="152" t="s">
        <v>2373</v>
      </c>
      <c r="E8" s="161"/>
      <c r="F8" s="162">
        <f>F7/$E$7*100</f>
        <v>47.767857142857146</v>
      </c>
      <c r="G8" s="163">
        <f>G7/$E$7*100</f>
        <v>49.107142857142854</v>
      </c>
      <c r="H8" s="164">
        <f>H7/$E$7*100</f>
        <v>3.125</v>
      </c>
      <c r="I8" s="162"/>
      <c r="J8" s="161">
        <f>J7/($J$7+$K$7+$L$7+$M$7)*100</f>
        <v>8.1818181818181817</v>
      </c>
      <c r="K8" s="162">
        <f>K7/($J$7+$K$7+$L$7+$M$7)*100</f>
        <v>8.1818181818181817</v>
      </c>
      <c r="L8" s="163">
        <f>L7/($J$7+$K$7+$L$7+$M$7)*100</f>
        <v>20.909090909090907</v>
      </c>
      <c r="M8" s="164">
        <f>M7/($J$7+$K$7+$L$7+$M$7)*100</f>
        <v>62.727272727272734</v>
      </c>
    </row>
    <row r="9" spans="1:14" s="144" customFormat="1" ht="18.75" customHeight="1" x14ac:dyDescent="0.25">
      <c r="B9" s="165">
        <v>1</v>
      </c>
      <c r="C9" s="166" t="s">
        <v>50</v>
      </c>
      <c r="D9" s="167" t="s">
        <v>5</v>
      </c>
      <c r="E9" s="168">
        <v>6</v>
      </c>
      <c r="F9" s="162">
        <v>4</v>
      </c>
      <c r="G9" s="169">
        <v>2</v>
      </c>
      <c r="H9" s="164">
        <v>0</v>
      </c>
      <c r="I9" s="170" t="s">
        <v>50</v>
      </c>
      <c r="J9" s="168">
        <v>0</v>
      </c>
      <c r="K9" s="162">
        <v>0</v>
      </c>
      <c r="L9" s="169">
        <v>0</v>
      </c>
      <c r="M9" s="164">
        <v>2</v>
      </c>
      <c r="N9" s="171"/>
    </row>
    <row r="10" spans="1:14" s="144" customFormat="1" ht="15.75" x14ac:dyDescent="0.25">
      <c r="B10" s="172">
        <v>4</v>
      </c>
      <c r="C10" s="173" t="s">
        <v>50</v>
      </c>
      <c r="D10" s="174" t="s">
        <v>114</v>
      </c>
      <c r="E10" s="168">
        <v>18</v>
      </c>
      <c r="F10" s="162">
        <v>9</v>
      </c>
      <c r="G10" s="169">
        <v>7</v>
      </c>
      <c r="H10" s="164">
        <v>2</v>
      </c>
      <c r="I10" s="170" t="s">
        <v>50</v>
      </c>
      <c r="J10" s="168">
        <v>1</v>
      </c>
      <c r="K10" s="162">
        <v>0</v>
      </c>
      <c r="L10" s="169">
        <v>1</v>
      </c>
      <c r="M10" s="164">
        <v>5</v>
      </c>
      <c r="N10" s="171"/>
    </row>
    <row r="11" spans="1:14" s="144" customFormat="1" ht="15.75" x14ac:dyDescent="0.25">
      <c r="B11" s="172">
        <v>5</v>
      </c>
      <c r="C11" s="173" t="s">
        <v>50</v>
      </c>
      <c r="D11" s="174" t="s">
        <v>235</v>
      </c>
      <c r="E11" s="168">
        <v>8</v>
      </c>
      <c r="F11" s="162">
        <v>0</v>
      </c>
      <c r="G11" s="169">
        <v>8</v>
      </c>
      <c r="H11" s="164">
        <v>0</v>
      </c>
      <c r="I11" s="170" t="s">
        <v>50</v>
      </c>
      <c r="J11" s="168">
        <v>0</v>
      </c>
      <c r="K11" s="162">
        <v>0</v>
      </c>
      <c r="L11" s="169">
        <v>3</v>
      </c>
      <c r="M11" s="164">
        <v>5</v>
      </c>
      <c r="N11" s="171"/>
    </row>
    <row r="12" spans="1:14" s="144" customFormat="1" ht="18.75" customHeight="1" x14ac:dyDescent="0.25">
      <c r="B12" s="172">
        <v>6</v>
      </c>
      <c r="C12" s="173" t="s">
        <v>50</v>
      </c>
      <c r="D12" s="174" t="s">
        <v>297</v>
      </c>
      <c r="E12" s="168">
        <v>5</v>
      </c>
      <c r="F12" s="162">
        <v>3</v>
      </c>
      <c r="G12" s="169">
        <v>2</v>
      </c>
      <c r="H12" s="164">
        <v>0</v>
      </c>
      <c r="I12" s="170" t="s">
        <v>50</v>
      </c>
      <c r="J12" s="168">
        <v>0</v>
      </c>
      <c r="K12" s="162">
        <v>0</v>
      </c>
      <c r="L12" s="169">
        <v>0</v>
      </c>
      <c r="M12" s="164">
        <v>2</v>
      </c>
      <c r="N12" s="171"/>
    </row>
    <row r="13" spans="1:14" s="144" customFormat="1" ht="15.75" x14ac:dyDescent="0.25">
      <c r="B13" s="172">
        <v>7</v>
      </c>
      <c r="C13" s="173" t="s">
        <v>50</v>
      </c>
      <c r="D13" s="174" t="s">
        <v>335</v>
      </c>
      <c r="E13" s="168">
        <v>8</v>
      </c>
      <c r="F13" s="162">
        <v>0</v>
      </c>
      <c r="G13" s="169">
        <v>8</v>
      </c>
      <c r="H13" s="164">
        <v>0</v>
      </c>
      <c r="I13" s="170" t="s">
        <v>50</v>
      </c>
      <c r="J13" s="168">
        <v>0</v>
      </c>
      <c r="K13" s="162">
        <v>0</v>
      </c>
      <c r="L13" s="169">
        <v>0</v>
      </c>
      <c r="M13" s="164">
        <v>8</v>
      </c>
      <c r="N13" s="171"/>
    </row>
    <row r="14" spans="1:14" s="144" customFormat="1" ht="18.75" customHeight="1" x14ac:dyDescent="0.25">
      <c r="B14" s="172">
        <v>8</v>
      </c>
      <c r="C14" s="173" t="s">
        <v>50</v>
      </c>
      <c r="D14" s="174" t="s">
        <v>356</v>
      </c>
      <c r="E14" s="168">
        <v>21</v>
      </c>
      <c r="F14" s="162">
        <v>20</v>
      </c>
      <c r="G14" s="169">
        <v>1</v>
      </c>
      <c r="H14" s="164">
        <v>0</v>
      </c>
      <c r="I14" s="170" t="s">
        <v>50</v>
      </c>
      <c r="J14" s="168">
        <v>0</v>
      </c>
      <c r="K14" s="162">
        <v>0</v>
      </c>
      <c r="L14" s="169">
        <v>0</v>
      </c>
      <c r="M14" s="164">
        <v>1</v>
      </c>
      <c r="N14" s="171"/>
    </row>
    <row r="15" spans="1:14" s="144" customFormat="1" ht="15.75" x14ac:dyDescent="0.25">
      <c r="B15" s="172">
        <v>9</v>
      </c>
      <c r="C15" s="173" t="s">
        <v>50</v>
      </c>
      <c r="D15" s="174" t="s">
        <v>498</v>
      </c>
      <c r="E15" s="168">
        <v>3</v>
      </c>
      <c r="F15" s="162">
        <v>0</v>
      </c>
      <c r="G15" s="169">
        <v>3</v>
      </c>
      <c r="H15" s="164">
        <v>0</v>
      </c>
      <c r="I15" s="170" t="s">
        <v>50</v>
      </c>
      <c r="J15" s="168">
        <v>0</v>
      </c>
      <c r="K15" s="162">
        <v>0</v>
      </c>
      <c r="L15" s="169">
        <v>2</v>
      </c>
      <c r="M15" s="164">
        <v>1</v>
      </c>
      <c r="N15" s="171"/>
    </row>
    <row r="16" spans="1:14" s="144" customFormat="1" ht="18.75" customHeight="1" x14ac:dyDescent="0.25">
      <c r="B16" s="172">
        <v>10</v>
      </c>
      <c r="C16" s="173" t="s">
        <v>50</v>
      </c>
      <c r="D16" s="174" t="s">
        <v>514</v>
      </c>
      <c r="E16" s="168">
        <v>2</v>
      </c>
      <c r="F16" s="162">
        <v>1</v>
      </c>
      <c r="G16" s="169">
        <v>1</v>
      </c>
      <c r="H16" s="164">
        <v>0</v>
      </c>
      <c r="I16" s="170" t="s">
        <v>50</v>
      </c>
      <c r="J16" s="168">
        <v>0</v>
      </c>
      <c r="K16" s="162">
        <v>0</v>
      </c>
      <c r="L16" s="169">
        <v>0</v>
      </c>
      <c r="M16" s="164">
        <v>1</v>
      </c>
      <c r="N16" s="171"/>
    </row>
    <row r="17" spans="2:14" s="144" customFormat="1" ht="15.75" x14ac:dyDescent="0.25">
      <c r="B17" s="172">
        <v>11</v>
      </c>
      <c r="C17" s="173" t="s">
        <v>50</v>
      </c>
      <c r="D17" s="174" t="s">
        <v>556</v>
      </c>
      <c r="E17" s="168">
        <v>33</v>
      </c>
      <c r="F17" s="162">
        <v>21</v>
      </c>
      <c r="G17" s="169">
        <v>12</v>
      </c>
      <c r="H17" s="164">
        <v>0</v>
      </c>
      <c r="I17" s="170" t="s">
        <v>50</v>
      </c>
      <c r="J17" s="168">
        <v>0</v>
      </c>
      <c r="K17" s="162">
        <v>0</v>
      </c>
      <c r="L17" s="169">
        <v>2</v>
      </c>
      <c r="M17" s="164">
        <v>10</v>
      </c>
      <c r="N17" s="171"/>
    </row>
    <row r="18" spans="2:14" s="144" customFormat="1" ht="15.75" x14ac:dyDescent="0.25">
      <c r="B18" s="172">
        <v>12</v>
      </c>
      <c r="C18" s="173" t="s">
        <v>50</v>
      </c>
      <c r="D18" s="174" t="s">
        <v>787</v>
      </c>
      <c r="E18" s="168">
        <v>113</v>
      </c>
      <c r="F18" s="162">
        <v>26</v>
      </c>
      <c r="G18" s="169">
        <v>85</v>
      </c>
      <c r="H18" s="164">
        <v>2</v>
      </c>
      <c r="I18" s="170" t="s">
        <v>50</v>
      </c>
      <c r="J18" s="168">
        <v>3</v>
      </c>
      <c r="K18" s="162">
        <v>9</v>
      </c>
      <c r="L18" s="169">
        <v>22</v>
      </c>
      <c r="M18" s="164">
        <v>51</v>
      </c>
      <c r="N18" s="171"/>
    </row>
    <row r="19" spans="2:14" s="144" customFormat="1" ht="15.75" x14ac:dyDescent="0.25">
      <c r="B19" s="172">
        <v>13</v>
      </c>
      <c r="C19" s="173" t="s">
        <v>50</v>
      </c>
      <c r="D19" s="174" t="s">
        <v>1314</v>
      </c>
      <c r="E19" s="168">
        <v>3</v>
      </c>
      <c r="F19" s="162">
        <v>3</v>
      </c>
      <c r="G19" s="169">
        <v>0</v>
      </c>
      <c r="H19" s="164">
        <v>0</v>
      </c>
      <c r="I19" s="170" t="s">
        <v>50</v>
      </c>
      <c r="J19" s="168">
        <v>0</v>
      </c>
      <c r="K19" s="162">
        <v>0</v>
      </c>
      <c r="L19" s="169">
        <v>0</v>
      </c>
      <c r="M19" s="164">
        <v>0</v>
      </c>
      <c r="N19" s="171"/>
    </row>
    <row r="20" spans="2:14" s="144" customFormat="1" ht="15.75" x14ac:dyDescent="0.25">
      <c r="B20" s="172">
        <v>14</v>
      </c>
      <c r="C20" s="173" t="s">
        <v>50</v>
      </c>
      <c r="D20" s="174" t="s">
        <v>1329</v>
      </c>
      <c r="E20" s="168">
        <v>7</v>
      </c>
      <c r="F20" s="162">
        <v>2</v>
      </c>
      <c r="G20" s="169">
        <v>4</v>
      </c>
      <c r="H20" s="164">
        <v>1</v>
      </c>
      <c r="I20" s="170" t="s">
        <v>50</v>
      </c>
      <c r="J20" s="168">
        <v>1</v>
      </c>
      <c r="K20" s="162">
        <v>0</v>
      </c>
      <c r="L20" s="169">
        <v>2</v>
      </c>
      <c r="M20" s="164">
        <v>1</v>
      </c>
      <c r="N20" s="171"/>
    </row>
    <row r="21" spans="2:14" s="144" customFormat="1" ht="15.75" x14ac:dyDescent="0.25">
      <c r="B21" s="172">
        <v>15</v>
      </c>
      <c r="C21" s="173" t="s">
        <v>50</v>
      </c>
      <c r="D21" s="174" t="s">
        <v>1381</v>
      </c>
      <c r="E21" s="168">
        <v>10</v>
      </c>
      <c r="F21" s="162">
        <v>4</v>
      </c>
      <c r="G21" s="169">
        <v>5</v>
      </c>
      <c r="H21" s="164">
        <v>1</v>
      </c>
      <c r="I21" s="170" t="s">
        <v>50</v>
      </c>
      <c r="J21" s="168">
        <v>2</v>
      </c>
      <c r="K21" s="162">
        <v>1</v>
      </c>
      <c r="L21" s="169">
        <v>0</v>
      </c>
      <c r="M21" s="164">
        <v>2</v>
      </c>
      <c r="N21" s="171"/>
    </row>
    <row r="22" spans="2:14" s="144" customFormat="1" ht="15.75" x14ac:dyDescent="0.25">
      <c r="B22" s="172">
        <v>16</v>
      </c>
      <c r="C22" s="173" t="s">
        <v>50</v>
      </c>
      <c r="D22" s="174" t="s">
        <v>1460</v>
      </c>
      <c r="E22" s="168">
        <v>8</v>
      </c>
      <c r="F22" s="162">
        <v>7</v>
      </c>
      <c r="G22" s="169">
        <v>1</v>
      </c>
      <c r="H22" s="164">
        <v>0</v>
      </c>
      <c r="I22" s="170" t="s">
        <v>50</v>
      </c>
      <c r="J22" s="168">
        <v>0</v>
      </c>
      <c r="K22" s="162">
        <v>0</v>
      </c>
      <c r="L22" s="169">
        <v>0</v>
      </c>
      <c r="M22" s="164">
        <v>1</v>
      </c>
      <c r="N22" s="171"/>
    </row>
    <row r="23" spans="2:14" s="144" customFormat="1" ht="15.75" x14ac:dyDescent="0.25">
      <c r="B23" s="172">
        <v>17</v>
      </c>
      <c r="C23" s="173" t="s">
        <v>50</v>
      </c>
      <c r="D23" s="174" t="s">
        <v>1557</v>
      </c>
      <c r="E23" s="168">
        <v>41</v>
      </c>
      <c r="F23" s="162">
        <v>14</v>
      </c>
      <c r="G23" s="169">
        <v>27</v>
      </c>
      <c r="H23" s="164">
        <v>0</v>
      </c>
      <c r="I23" s="170" t="s">
        <v>50</v>
      </c>
      <c r="J23" s="168">
        <v>2</v>
      </c>
      <c r="K23" s="162">
        <v>5</v>
      </c>
      <c r="L23" s="169">
        <v>2</v>
      </c>
      <c r="M23" s="164">
        <v>18</v>
      </c>
      <c r="N23" s="171"/>
    </row>
    <row r="24" spans="2:14" s="144" customFormat="1" ht="15.75" x14ac:dyDescent="0.25">
      <c r="B24" s="172">
        <v>18</v>
      </c>
      <c r="C24" s="173" t="s">
        <v>50</v>
      </c>
      <c r="D24" s="174" t="s">
        <v>1716</v>
      </c>
      <c r="E24" s="168">
        <v>14</v>
      </c>
      <c r="F24" s="162">
        <v>12</v>
      </c>
      <c r="G24" s="169">
        <v>2</v>
      </c>
      <c r="H24" s="164">
        <v>0</v>
      </c>
      <c r="I24" s="170" t="s">
        <v>50</v>
      </c>
      <c r="J24" s="168">
        <v>0</v>
      </c>
      <c r="K24" s="162">
        <v>0</v>
      </c>
      <c r="L24" s="169">
        <v>0</v>
      </c>
      <c r="M24" s="164">
        <v>2</v>
      </c>
      <c r="N24" s="171"/>
    </row>
    <row r="25" spans="2:14" s="144" customFormat="1" ht="15.75" x14ac:dyDescent="0.25">
      <c r="B25" s="172">
        <v>19</v>
      </c>
      <c r="C25" s="173" t="s">
        <v>50</v>
      </c>
      <c r="D25" s="174" t="s">
        <v>1754</v>
      </c>
      <c r="E25" s="168">
        <v>2</v>
      </c>
      <c r="F25" s="162">
        <v>2</v>
      </c>
      <c r="G25" s="169">
        <v>0</v>
      </c>
      <c r="H25" s="164">
        <v>0</v>
      </c>
      <c r="I25" s="170" t="s">
        <v>50</v>
      </c>
      <c r="J25" s="168">
        <v>0</v>
      </c>
      <c r="K25" s="162">
        <v>0</v>
      </c>
      <c r="L25" s="169">
        <v>0</v>
      </c>
      <c r="M25" s="164">
        <v>0</v>
      </c>
      <c r="N25" s="171"/>
    </row>
    <row r="26" spans="2:14" s="144" customFormat="1" ht="15.75" x14ac:dyDescent="0.25">
      <c r="B26" s="172">
        <v>20</v>
      </c>
      <c r="C26" s="173" t="s">
        <v>50</v>
      </c>
      <c r="D26" s="174" t="s">
        <v>1771</v>
      </c>
      <c r="E26" s="168">
        <v>13</v>
      </c>
      <c r="F26" s="162">
        <v>4</v>
      </c>
      <c r="G26" s="169">
        <v>9</v>
      </c>
      <c r="H26" s="164">
        <v>0</v>
      </c>
      <c r="I26" s="170" t="s">
        <v>50</v>
      </c>
      <c r="J26" s="168">
        <v>1</v>
      </c>
      <c r="K26" s="162">
        <v>1</v>
      </c>
      <c r="L26" s="169">
        <v>4</v>
      </c>
      <c r="M26" s="164">
        <v>3</v>
      </c>
      <c r="N26" s="171"/>
    </row>
    <row r="27" spans="2:14" s="144" customFormat="1" ht="15.75" x14ac:dyDescent="0.25">
      <c r="B27" s="172">
        <v>21</v>
      </c>
      <c r="C27" s="173" t="s">
        <v>50</v>
      </c>
      <c r="D27" s="174" t="s">
        <v>1890</v>
      </c>
      <c r="E27" s="168">
        <v>6</v>
      </c>
      <c r="F27" s="162">
        <v>3</v>
      </c>
      <c r="G27" s="169">
        <v>0</v>
      </c>
      <c r="H27" s="164">
        <v>3</v>
      </c>
      <c r="I27" s="170" t="s">
        <v>50</v>
      </c>
      <c r="J27" s="168">
        <v>0</v>
      </c>
      <c r="K27" s="162">
        <v>0</v>
      </c>
      <c r="L27" s="169">
        <v>0</v>
      </c>
      <c r="M27" s="164">
        <v>0</v>
      </c>
      <c r="N27" s="171"/>
    </row>
    <row r="28" spans="2:14" s="144" customFormat="1" ht="15.75" x14ac:dyDescent="0.25">
      <c r="B28" s="172">
        <v>22</v>
      </c>
      <c r="C28" s="173" t="s">
        <v>50</v>
      </c>
      <c r="D28" s="174" t="s">
        <v>1914</v>
      </c>
      <c r="E28" s="168">
        <v>13</v>
      </c>
      <c r="F28" s="162">
        <v>8</v>
      </c>
      <c r="G28" s="169">
        <v>5</v>
      </c>
      <c r="H28" s="164">
        <v>0</v>
      </c>
      <c r="I28" s="170" t="s">
        <v>50</v>
      </c>
      <c r="J28" s="168">
        <v>0</v>
      </c>
      <c r="K28" s="162">
        <v>0</v>
      </c>
      <c r="L28" s="169">
        <v>1</v>
      </c>
      <c r="M28" s="164">
        <v>4</v>
      </c>
      <c r="N28" s="171"/>
    </row>
    <row r="29" spans="2:14" s="144" customFormat="1" ht="15.75" x14ac:dyDescent="0.25">
      <c r="B29" s="172">
        <v>35</v>
      </c>
      <c r="C29" s="173" t="s">
        <v>50</v>
      </c>
      <c r="D29" s="174" t="s">
        <v>1967</v>
      </c>
      <c r="E29" s="168">
        <v>6</v>
      </c>
      <c r="F29" s="162">
        <v>3</v>
      </c>
      <c r="G29" s="169">
        <v>3</v>
      </c>
      <c r="H29" s="164">
        <v>0</v>
      </c>
      <c r="I29" s="170" t="s">
        <v>50</v>
      </c>
      <c r="J29" s="168">
        <v>1</v>
      </c>
      <c r="K29" s="162">
        <v>0</v>
      </c>
      <c r="L29" s="169">
        <v>1</v>
      </c>
      <c r="M29" s="164">
        <v>1</v>
      </c>
      <c r="N29" s="171"/>
    </row>
    <row r="30" spans="2:14" s="144" customFormat="1" ht="15.75" x14ac:dyDescent="0.25">
      <c r="B30" s="172">
        <v>38</v>
      </c>
      <c r="C30" s="173" t="s">
        <v>50</v>
      </c>
      <c r="D30" s="174" t="s">
        <v>2002</v>
      </c>
      <c r="E30" s="168">
        <v>6</v>
      </c>
      <c r="F30" s="162">
        <v>3</v>
      </c>
      <c r="G30" s="169">
        <v>3</v>
      </c>
      <c r="H30" s="164">
        <v>0</v>
      </c>
      <c r="I30" s="170" t="s">
        <v>50</v>
      </c>
      <c r="J30" s="168">
        <v>0</v>
      </c>
      <c r="K30" s="162">
        <v>0</v>
      </c>
      <c r="L30" s="169">
        <v>2</v>
      </c>
      <c r="M30" s="164">
        <v>1</v>
      </c>
      <c r="N30" s="171"/>
    </row>
    <row r="31" spans="2:14" s="144" customFormat="1" ht="15.75" x14ac:dyDescent="0.25">
      <c r="B31" s="172">
        <v>40</v>
      </c>
      <c r="C31" s="173" t="s">
        <v>50</v>
      </c>
      <c r="D31" s="174" t="s">
        <v>2044</v>
      </c>
      <c r="E31" s="168">
        <v>6</v>
      </c>
      <c r="F31" s="162">
        <v>0</v>
      </c>
      <c r="G31" s="169">
        <v>6</v>
      </c>
      <c r="H31" s="164">
        <v>0</v>
      </c>
      <c r="I31" s="170" t="s">
        <v>50</v>
      </c>
      <c r="J31" s="168">
        <v>0</v>
      </c>
      <c r="K31" s="162">
        <v>0</v>
      </c>
      <c r="L31" s="169">
        <v>0</v>
      </c>
      <c r="M31" s="164">
        <v>6</v>
      </c>
      <c r="N31" s="171"/>
    </row>
    <row r="32" spans="2:14" s="144" customFormat="1" ht="15.75" x14ac:dyDescent="0.25">
      <c r="B32" s="172">
        <v>43</v>
      </c>
      <c r="C32" s="173" t="s">
        <v>50</v>
      </c>
      <c r="D32" s="174" t="s">
        <v>2065</v>
      </c>
      <c r="E32" s="168">
        <v>4</v>
      </c>
      <c r="F32" s="162">
        <v>3</v>
      </c>
      <c r="G32" s="169">
        <v>1</v>
      </c>
      <c r="H32" s="164">
        <v>0</v>
      </c>
      <c r="I32" s="170" t="s">
        <v>50</v>
      </c>
      <c r="J32" s="168">
        <v>0</v>
      </c>
      <c r="K32" s="162">
        <v>0</v>
      </c>
      <c r="L32" s="169">
        <v>0</v>
      </c>
      <c r="M32" s="164">
        <v>1</v>
      </c>
      <c r="N32" s="171"/>
    </row>
    <row r="33" spans="2:14" s="144" customFormat="1" ht="15.75" x14ac:dyDescent="0.25">
      <c r="B33" s="172">
        <v>45</v>
      </c>
      <c r="C33" s="173" t="s">
        <v>50</v>
      </c>
      <c r="D33" s="174" t="s">
        <v>2077</v>
      </c>
      <c r="E33" s="168">
        <v>6</v>
      </c>
      <c r="F33" s="162">
        <v>4</v>
      </c>
      <c r="G33" s="169">
        <v>2</v>
      </c>
      <c r="H33" s="164">
        <v>0</v>
      </c>
      <c r="I33" s="170" t="s">
        <v>50</v>
      </c>
      <c r="J33" s="168">
        <v>0</v>
      </c>
      <c r="K33" s="162">
        <v>0</v>
      </c>
      <c r="L33" s="169">
        <v>0</v>
      </c>
      <c r="M33" s="164">
        <v>2</v>
      </c>
      <c r="N33" s="171"/>
    </row>
    <row r="34" spans="2:14" s="144" customFormat="1" ht="15.75" x14ac:dyDescent="0.25">
      <c r="B34" s="172">
        <v>47</v>
      </c>
      <c r="C34" s="173" t="s">
        <v>50</v>
      </c>
      <c r="D34" s="174" t="s">
        <v>2103</v>
      </c>
      <c r="E34" s="168">
        <v>23</v>
      </c>
      <c r="F34" s="162">
        <v>15</v>
      </c>
      <c r="G34" s="169">
        <v>6</v>
      </c>
      <c r="H34" s="164">
        <v>2</v>
      </c>
      <c r="I34" s="170" t="s">
        <v>50</v>
      </c>
      <c r="J34" s="168">
        <v>2</v>
      </c>
      <c r="K34" s="162">
        <v>1</v>
      </c>
      <c r="L34" s="169">
        <v>0</v>
      </c>
      <c r="M34" s="164">
        <v>3</v>
      </c>
      <c r="N34" s="171"/>
    </row>
    <row r="35" spans="2:14" s="144" customFormat="1" ht="15.75" x14ac:dyDescent="0.25">
      <c r="B35" s="172">
        <v>48</v>
      </c>
      <c r="C35" s="173" t="s">
        <v>50</v>
      </c>
      <c r="D35" s="174" t="s">
        <v>2172</v>
      </c>
      <c r="E35" s="168">
        <v>3</v>
      </c>
      <c r="F35" s="162">
        <v>1</v>
      </c>
      <c r="G35" s="169">
        <v>2</v>
      </c>
      <c r="H35" s="164">
        <v>0</v>
      </c>
      <c r="I35" s="170" t="s">
        <v>50</v>
      </c>
      <c r="J35" s="168">
        <v>1</v>
      </c>
      <c r="K35" s="162">
        <v>0</v>
      </c>
      <c r="L35" s="169">
        <v>0</v>
      </c>
      <c r="M35" s="164">
        <v>1</v>
      </c>
      <c r="N35" s="171"/>
    </row>
    <row r="36" spans="2:14" s="144" customFormat="1" ht="15.75" x14ac:dyDescent="0.25">
      <c r="B36" s="172">
        <v>50</v>
      </c>
      <c r="C36" s="173" t="s">
        <v>50</v>
      </c>
      <c r="D36" s="174" t="s">
        <v>2198</v>
      </c>
      <c r="E36" s="168">
        <v>10</v>
      </c>
      <c r="F36" s="162">
        <v>4</v>
      </c>
      <c r="G36" s="169">
        <v>6</v>
      </c>
      <c r="H36" s="164">
        <v>0</v>
      </c>
      <c r="I36" s="170" t="s">
        <v>50</v>
      </c>
      <c r="J36" s="168">
        <v>0</v>
      </c>
      <c r="K36" s="162">
        <v>0</v>
      </c>
      <c r="L36" s="169">
        <v>3</v>
      </c>
      <c r="M36" s="164">
        <v>3</v>
      </c>
      <c r="N36" s="171"/>
    </row>
    <row r="37" spans="2:14" s="144" customFormat="1" ht="25.5" x14ac:dyDescent="0.25">
      <c r="B37" s="175">
        <v>51</v>
      </c>
      <c r="C37" s="176" t="s">
        <v>50</v>
      </c>
      <c r="D37" s="177" t="s">
        <v>2252</v>
      </c>
      <c r="E37" s="168">
        <v>10</v>
      </c>
      <c r="F37" s="178">
        <v>2</v>
      </c>
      <c r="G37" s="169">
        <v>5</v>
      </c>
      <c r="H37" s="164">
        <v>3</v>
      </c>
      <c r="I37" s="170" t="s">
        <v>50</v>
      </c>
      <c r="J37" s="168">
        <v>3</v>
      </c>
      <c r="K37" s="178">
        <v>1</v>
      </c>
      <c r="L37" s="169">
        <v>1</v>
      </c>
      <c r="M37" s="164">
        <v>0</v>
      </c>
      <c r="N37" s="171"/>
    </row>
    <row r="38" spans="2:14" s="144" customFormat="1" ht="15" customHeight="1" x14ac:dyDescent="0.25">
      <c r="B38" s="175">
        <v>52</v>
      </c>
      <c r="C38" s="176" t="s">
        <v>50</v>
      </c>
      <c r="D38" s="177" t="s">
        <v>2290</v>
      </c>
      <c r="E38" s="168">
        <v>4</v>
      </c>
      <c r="F38" s="169">
        <v>0</v>
      </c>
      <c r="G38" s="169">
        <v>4</v>
      </c>
      <c r="H38" s="164">
        <v>0</v>
      </c>
      <c r="I38" s="179" t="s">
        <v>50</v>
      </c>
      <c r="J38" s="168">
        <v>1</v>
      </c>
      <c r="K38" s="169">
        <v>0</v>
      </c>
      <c r="L38" s="169">
        <v>0</v>
      </c>
      <c r="M38" s="164">
        <v>3</v>
      </c>
      <c r="N38" s="171"/>
    </row>
    <row r="39" spans="2:14" s="144" customFormat="1" ht="16.5" thickBot="1" x14ac:dyDescent="0.3">
      <c r="B39" s="180">
        <v>53</v>
      </c>
      <c r="C39" s="181" t="s">
        <v>50</v>
      </c>
      <c r="D39" s="182" t="s">
        <v>2294</v>
      </c>
      <c r="E39" s="183">
        <v>36</v>
      </c>
      <c r="F39" s="184">
        <v>36</v>
      </c>
      <c r="G39" s="184">
        <v>0</v>
      </c>
      <c r="H39" s="185">
        <v>0</v>
      </c>
      <c r="I39" s="186" t="s">
        <v>50</v>
      </c>
      <c r="J39" s="183">
        <v>0</v>
      </c>
      <c r="K39" s="184">
        <v>0</v>
      </c>
      <c r="L39" s="184">
        <v>0</v>
      </c>
      <c r="M39" s="185">
        <v>0</v>
      </c>
      <c r="N39" s="171"/>
    </row>
    <row r="40" spans="2:14" x14ac:dyDescent="0.25">
      <c r="E40" s="71"/>
    </row>
    <row r="41" spans="2:14" x14ac:dyDescent="0.25">
      <c r="E41" s="71"/>
    </row>
    <row r="42" spans="2:14" x14ac:dyDescent="0.25">
      <c r="E42" s="71"/>
    </row>
    <row r="43" spans="2:14" x14ac:dyDescent="0.25">
      <c r="E43" s="71"/>
    </row>
    <row r="44" spans="2:14" x14ac:dyDescent="0.25">
      <c r="E44" s="71"/>
    </row>
    <row r="45" spans="2:14" x14ac:dyDescent="0.25">
      <c r="E45" s="71"/>
    </row>
    <row r="46" spans="2:14" x14ac:dyDescent="0.25">
      <c r="E46" s="71"/>
    </row>
    <row r="47" spans="2:14" x14ac:dyDescent="0.25">
      <c r="E47" s="71"/>
    </row>
    <row r="48" spans="2:14" x14ac:dyDescent="0.25">
      <c r="E48" s="71"/>
    </row>
    <row r="49" spans="5:5" x14ac:dyDescent="0.25">
      <c r="E49" s="71"/>
    </row>
    <row r="50" spans="5:5" x14ac:dyDescent="0.25">
      <c r="E50" s="71"/>
    </row>
    <row r="51" spans="5:5" x14ac:dyDescent="0.25">
      <c r="E51" s="71"/>
    </row>
    <row r="52" spans="5:5" x14ac:dyDescent="0.25">
      <c r="E52" s="71"/>
    </row>
    <row r="53" spans="5:5" x14ac:dyDescent="0.25">
      <c r="E53" s="71"/>
    </row>
    <row r="54" spans="5:5" x14ac:dyDescent="0.25">
      <c r="E54" s="71"/>
    </row>
    <row r="55" spans="5:5" x14ac:dyDescent="0.25">
      <c r="E55" s="71"/>
    </row>
    <row r="56" spans="5:5" x14ac:dyDescent="0.25">
      <c r="E56" s="71"/>
    </row>
    <row r="57" spans="5:5" x14ac:dyDescent="0.25">
      <c r="E57" s="71"/>
    </row>
    <row r="58" spans="5:5" x14ac:dyDescent="0.25">
      <c r="E58" s="71"/>
    </row>
    <row r="59" spans="5:5" x14ac:dyDescent="0.25">
      <c r="E59" s="71"/>
    </row>
    <row r="60" spans="5:5" x14ac:dyDescent="0.25">
      <c r="E60" s="71"/>
    </row>
    <row r="61" spans="5:5" x14ac:dyDescent="0.25">
      <c r="E61" s="71"/>
    </row>
    <row r="62" spans="5:5" x14ac:dyDescent="0.25">
      <c r="E62" s="71"/>
    </row>
    <row r="63" spans="5:5" x14ac:dyDescent="0.25">
      <c r="E63" s="71"/>
    </row>
    <row r="64" spans="5:5" x14ac:dyDescent="0.25">
      <c r="E64" s="71"/>
    </row>
    <row r="65" spans="5:5" x14ac:dyDescent="0.25">
      <c r="E65" s="71"/>
    </row>
    <row r="66" spans="5:5" x14ac:dyDescent="0.25">
      <c r="E66" s="71"/>
    </row>
    <row r="67" spans="5:5" x14ac:dyDescent="0.25">
      <c r="E67" s="71"/>
    </row>
    <row r="68" spans="5:5" x14ac:dyDescent="0.25">
      <c r="E68" s="71"/>
    </row>
    <row r="69" spans="5:5" x14ac:dyDescent="0.25">
      <c r="E69" s="71"/>
    </row>
    <row r="70" spans="5:5" x14ac:dyDescent="0.25">
      <c r="E70" s="71"/>
    </row>
    <row r="71" spans="5:5" x14ac:dyDescent="0.25">
      <c r="E71" s="71"/>
    </row>
    <row r="72" spans="5:5" x14ac:dyDescent="0.25">
      <c r="E72" s="71"/>
    </row>
    <row r="73" spans="5:5" x14ac:dyDescent="0.25">
      <c r="E73" s="71"/>
    </row>
    <row r="74" spans="5:5" x14ac:dyDescent="0.25">
      <c r="E74" s="71"/>
    </row>
    <row r="75" spans="5:5" x14ac:dyDescent="0.25">
      <c r="E75" s="71"/>
    </row>
    <row r="76" spans="5:5" x14ac:dyDescent="0.25">
      <c r="E76" s="71"/>
    </row>
    <row r="77" spans="5:5" x14ac:dyDescent="0.25">
      <c r="E77" s="71"/>
    </row>
    <row r="78" spans="5:5" x14ac:dyDescent="0.25">
      <c r="E78" s="71"/>
    </row>
    <row r="79" spans="5:5" x14ac:dyDescent="0.25">
      <c r="E79" s="71"/>
    </row>
    <row r="80" spans="5:5" x14ac:dyDescent="0.25">
      <c r="E80" s="71"/>
    </row>
    <row r="81" spans="5:5" x14ac:dyDescent="0.25">
      <c r="E81" s="71"/>
    </row>
  </sheetData>
  <mergeCells count="13">
    <mergeCell ref="K5:K6"/>
    <mergeCell ref="L5:L6"/>
    <mergeCell ref="M5:M6"/>
    <mergeCell ref="A1:E1"/>
    <mergeCell ref="B3:M3"/>
    <mergeCell ref="B5:D6"/>
    <mergeCell ref="E5:E6"/>
    <mergeCell ref="F5:F6"/>
    <mergeCell ref="G5:G6"/>
    <mergeCell ref="H5:H6"/>
    <mergeCell ref="J5:J6"/>
    <mergeCell ref="B4:H4"/>
    <mergeCell ref="J4:M4"/>
  </mergeCells>
  <pageMargins left="0.7" right="0.7" top="0.75" bottom="0.75" header="0.3" footer="0.3"/>
  <pageSetup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178</v>
      </c>
      <c r="D4" s="253" t="s">
        <v>235</v>
      </c>
      <c r="E4" s="253"/>
      <c r="F4" s="253"/>
      <c r="G4" s="253"/>
      <c r="H4" s="254"/>
      <c r="I4" s="18"/>
      <c r="J4" s="255" t="s">
        <v>6</v>
      </c>
      <c r="K4" s="253"/>
      <c r="L4" s="17" t="s">
        <v>234</v>
      </c>
      <c r="M4" s="256" t="s">
        <v>233</v>
      </c>
      <c r="N4" s="256"/>
      <c r="O4" s="256"/>
      <c r="P4" s="256"/>
      <c r="Q4" s="257"/>
      <c r="R4" s="19"/>
      <c r="S4" s="258" t="s">
        <v>9</v>
      </c>
      <c r="T4" s="259"/>
      <c r="U4" s="259"/>
      <c r="V4" s="260" t="s">
        <v>215</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219</v>
      </c>
      <c r="D6" s="262" t="s">
        <v>232</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16.25" customHeight="1" thickTop="1" thickBot="1" x14ac:dyDescent="0.25">
      <c r="B10" s="27" t="s">
        <v>25</v>
      </c>
      <c r="C10" s="260" t="s">
        <v>231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230</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229</v>
      </c>
      <c r="C21" s="288"/>
      <c r="D21" s="288"/>
      <c r="E21" s="288"/>
      <c r="F21" s="288"/>
      <c r="G21" s="288"/>
      <c r="H21" s="288"/>
      <c r="I21" s="288"/>
      <c r="J21" s="288"/>
      <c r="K21" s="288"/>
      <c r="L21" s="288"/>
      <c r="M21" s="289" t="s">
        <v>219</v>
      </c>
      <c r="N21" s="289"/>
      <c r="O21" s="289" t="s">
        <v>60</v>
      </c>
      <c r="P21" s="289"/>
      <c r="Q21" s="290" t="s">
        <v>53</v>
      </c>
      <c r="R21" s="290"/>
      <c r="S21" s="34" t="s">
        <v>228</v>
      </c>
      <c r="T21" s="34" t="s">
        <v>63</v>
      </c>
      <c r="U21" s="34" t="s">
        <v>227</v>
      </c>
      <c r="V21" s="34">
        <f>+IF(ISERR(U21/T21*100),"N/A",ROUND(U21/T21*100,2))</f>
        <v>88</v>
      </c>
      <c r="W21" s="35">
        <f>+IF(ISERR(U21/S21*100),"N/A",ROUND(U21/S21*100,2))</f>
        <v>1</v>
      </c>
    </row>
    <row r="22" spans="2:27" ht="56.25" customHeight="1" x14ac:dyDescent="0.2">
      <c r="B22" s="287" t="s">
        <v>226</v>
      </c>
      <c r="C22" s="288"/>
      <c r="D22" s="288"/>
      <c r="E22" s="288"/>
      <c r="F22" s="288"/>
      <c r="G22" s="288"/>
      <c r="H22" s="288"/>
      <c r="I22" s="288"/>
      <c r="J22" s="288"/>
      <c r="K22" s="288"/>
      <c r="L22" s="288"/>
      <c r="M22" s="289" t="s">
        <v>219</v>
      </c>
      <c r="N22" s="289"/>
      <c r="O22" s="289" t="s">
        <v>60</v>
      </c>
      <c r="P22" s="289"/>
      <c r="Q22" s="290" t="s">
        <v>53</v>
      </c>
      <c r="R22" s="290"/>
      <c r="S22" s="34" t="s">
        <v>225</v>
      </c>
      <c r="T22" s="34" t="s">
        <v>63</v>
      </c>
      <c r="U22" s="34" t="s">
        <v>224</v>
      </c>
      <c r="V22" s="34">
        <f>+IF(ISERR(U22/T22*100),"N/A",ROUND(U22/T22*100,2))</f>
        <v>136</v>
      </c>
      <c r="W22" s="35">
        <f>+IF(ISERR(U22/S22*100),"N/A",ROUND(U22/S22*100,2))</f>
        <v>2.27</v>
      </c>
    </row>
    <row r="23" spans="2:27" ht="56.25" customHeight="1" x14ac:dyDescent="0.2">
      <c r="B23" s="287" t="s">
        <v>223</v>
      </c>
      <c r="C23" s="288"/>
      <c r="D23" s="288"/>
      <c r="E23" s="288"/>
      <c r="F23" s="288"/>
      <c r="G23" s="288"/>
      <c r="H23" s="288"/>
      <c r="I23" s="288"/>
      <c r="J23" s="288"/>
      <c r="K23" s="288"/>
      <c r="L23" s="288"/>
      <c r="M23" s="289" t="s">
        <v>219</v>
      </c>
      <c r="N23" s="289"/>
      <c r="O23" s="289" t="s">
        <v>60</v>
      </c>
      <c r="P23" s="289"/>
      <c r="Q23" s="290" t="s">
        <v>53</v>
      </c>
      <c r="R23" s="290"/>
      <c r="S23" s="34" t="s">
        <v>222</v>
      </c>
      <c r="T23" s="34" t="s">
        <v>63</v>
      </c>
      <c r="U23" s="34" t="s">
        <v>221</v>
      </c>
      <c r="V23" s="34">
        <f>+IF(ISERR(U23/T23*100),"N/A",ROUND(U23/T23*100,2))</f>
        <v>104</v>
      </c>
      <c r="W23" s="35">
        <f>+IF(ISERR(U23/S23*100),"N/A",ROUND(U23/S23*100,2))</f>
        <v>1.24</v>
      </c>
    </row>
    <row r="24" spans="2:27" ht="56.25" customHeight="1" thickBot="1" x14ac:dyDescent="0.25">
      <c r="B24" s="287" t="s">
        <v>220</v>
      </c>
      <c r="C24" s="288"/>
      <c r="D24" s="288"/>
      <c r="E24" s="288"/>
      <c r="F24" s="288"/>
      <c r="G24" s="288"/>
      <c r="H24" s="288"/>
      <c r="I24" s="288"/>
      <c r="J24" s="288"/>
      <c r="K24" s="288"/>
      <c r="L24" s="288"/>
      <c r="M24" s="289" t="s">
        <v>219</v>
      </c>
      <c r="N24" s="289"/>
      <c r="O24" s="289" t="s">
        <v>60</v>
      </c>
      <c r="P24" s="289"/>
      <c r="Q24" s="290" t="s">
        <v>53</v>
      </c>
      <c r="R24" s="290"/>
      <c r="S24" s="34" t="s">
        <v>218</v>
      </c>
      <c r="T24" s="34" t="s">
        <v>63</v>
      </c>
      <c r="U24" s="34" t="s">
        <v>217</v>
      </c>
      <c r="V24" s="34">
        <f>+IF(ISERR(U24/T24*100),"N/A",ROUND(U24/T24*100,2))</f>
        <v>112</v>
      </c>
      <c r="W24" s="35">
        <f>+IF(ISERR(U24/S24*100),"N/A",ROUND(U24/S24*100,2))</f>
        <v>3.5</v>
      </c>
    </row>
    <row r="25" spans="2:27" ht="21.75" customHeight="1" thickTop="1" thickBot="1" x14ac:dyDescent="0.25">
      <c r="B25" s="11" t="s">
        <v>65</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91" t="s">
        <v>2293</v>
      </c>
      <c r="C26" s="292"/>
      <c r="D26" s="292"/>
      <c r="E26" s="292"/>
      <c r="F26" s="292"/>
      <c r="G26" s="292"/>
      <c r="H26" s="292"/>
      <c r="I26" s="292"/>
      <c r="J26" s="292"/>
      <c r="K26" s="292"/>
      <c r="L26" s="292"/>
      <c r="M26" s="292"/>
      <c r="N26" s="292"/>
      <c r="O26" s="292"/>
      <c r="P26" s="292"/>
      <c r="Q26" s="293"/>
      <c r="R26" s="37" t="s">
        <v>45</v>
      </c>
      <c r="S26" s="274" t="s">
        <v>46</v>
      </c>
      <c r="T26" s="274"/>
      <c r="U26" s="38" t="s">
        <v>66</v>
      </c>
      <c r="V26" s="273" t="s">
        <v>67</v>
      </c>
      <c r="W26" s="275"/>
    </row>
    <row r="27" spans="2:27" ht="30.75" customHeight="1" thickBot="1" x14ac:dyDescent="0.25">
      <c r="B27" s="294"/>
      <c r="C27" s="295"/>
      <c r="D27" s="295"/>
      <c r="E27" s="295"/>
      <c r="F27" s="295"/>
      <c r="G27" s="295"/>
      <c r="H27" s="295"/>
      <c r="I27" s="295"/>
      <c r="J27" s="295"/>
      <c r="K27" s="295"/>
      <c r="L27" s="295"/>
      <c r="M27" s="295"/>
      <c r="N27" s="295"/>
      <c r="O27" s="295"/>
      <c r="P27" s="295"/>
      <c r="Q27" s="296"/>
      <c r="R27" s="39" t="s">
        <v>68</v>
      </c>
      <c r="S27" s="39" t="s">
        <v>68</v>
      </c>
      <c r="T27" s="39" t="s">
        <v>60</v>
      </c>
      <c r="U27" s="39" t="s">
        <v>68</v>
      </c>
      <c r="V27" s="39" t="s">
        <v>69</v>
      </c>
      <c r="W27" s="32" t="s">
        <v>70</v>
      </c>
      <c r="Y27" s="36"/>
    </row>
    <row r="28" spans="2:27" ht="23.25" customHeight="1" thickBot="1" x14ac:dyDescent="0.25">
      <c r="B28" s="306" t="s">
        <v>71</v>
      </c>
      <c r="C28" s="307"/>
      <c r="D28" s="307"/>
      <c r="E28" s="40" t="s">
        <v>216</v>
      </c>
      <c r="F28" s="40"/>
      <c r="G28" s="40"/>
      <c r="H28" s="41"/>
      <c r="I28" s="41"/>
      <c r="J28" s="41"/>
      <c r="K28" s="41"/>
      <c r="L28" s="41"/>
      <c r="M28" s="41"/>
      <c r="N28" s="41"/>
      <c r="O28" s="41"/>
      <c r="P28" s="42"/>
      <c r="Q28" s="42"/>
      <c r="R28" s="43" t="s">
        <v>215</v>
      </c>
      <c r="S28" s="44" t="s">
        <v>11</v>
      </c>
      <c r="T28" s="42"/>
      <c r="U28" s="44" t="s">
        <v>214</v>
      </c>
      <c r="V28" s="42"/>
      <c r="W28" s="45">
        <f>+IF(ISERR(U28/R28*100),"N/A",ROUND(U28/R28*100,2))</f>
        <v>91.33</v>
      </c>
    </row>
    <row r="29" spans="2:27" ht="26.25" customHeight="1" thickBot="1" x14ac:dyDescent="0.25">
      <c r="B29" s="308" t="s">
        <v>75</v>
      </c>
      <c r="C29" s="309"/>
      <c r="D29" s="309"/>
      <c r="E29" s="46" t="s">
        <v>216</v>
      </c>
      <c r="F29" s="46"/>
      <c r="G29" s="46"/>
      <c r="H29" s="47"/>
      <c r="I29" s="47"/>
      <c r="J29" s="47"/>
      <c r="K29" s="47"/>
      <c r="L29" s="47"/>
      <c r="M29" s="47"/>
      <c r="N29" s="47"/>
      <c r="O29" s="47"/>
      <c r="P29" s="48"/>
      <c r="Q29" s="48"/>
      <c r="R29" s="49" t="s">
        <v>215</v>
      </c>
      <c r="S29" s="50" t="s">
        <v>103</v>
      </c>
      <c r="T29" s="51">
        <f>+IF(ISERR(S29/R29*100),"N/A",ROUND(S29/R29*100,2))</f>
        <v>100</v>
      </c>
      <c r="U29" s="50" t="s">
        <v>214</v>
      </c>
      <c r="V29" s="51">
        <f>+IF(ISERR(U29/S29*100),"N/A",ROUND(U29/S29*100,2))</f>
        <v>91.33</v>
      </c>
      <c r="W29" s="52">
        <f>+IF(ISERR(U29/R29*100),"N/A",ROUND(U29/R29*100,2))</f>
        <v>91.33</v>
      </c>
    </row>
    <row r="30" spans="2:27" ht="22.5" customHeight="1" thickTop="1" thickBot="1" x14ac:dyDescent="0.25">
      <c r="B30" s="11" t="s">
        <v>81</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97" t="s">
        <v>213</v>
      </c>
      <c r="C31" s="298"/>
      <c r="D31" s="298"/>
      <c r="E31" s="298"/>
      <c r="F31" s="298"/>
      <c r="G31" s="298"/>
      <c r="H31" s="298"/>
      <c r="I31" s="298"/>
      <c r="J31" s="298"/>
      <c r="K31" s="298"/>
      <c r="L31" s="298"/>
      <c r="M31" s="298"/>
      <c r="N31" s="298"/>
      <c r="O31" s="298"/>
      <c r="P31" s="298"/>
      <c r="Q31" s="298"/>
      <c r="R31" s="298"/>
      <c r="S31" s="298"/>
      <c r="T31" s="298"/>
      <c r="U31" s="298"/>
      <c r="V31" s="298"/>
      <c r="W31" s="299"/>
    </row>
    <row r="32" spans="2:27" ht="69"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212</v>
      </c>
      <c r="C33" s="298"/>
      <c r="D33" s="298"/>
      <c r="E33" s="298"/>
      <c r="F33" s="298"/>
      <c r="G33" s="298"/>
      <c r="H33" s="298"/>
      <c r="I33" s="298"/>
      <c r="J33" s="298"/>
      <c r="K33" s="298"/>
      <c r="L33" s="298"/>
      <c r="M33" s="298"/>
      <c r="N33" s="298"/>
      <c r="O33" s="298"/>
      <c r="P33" s="298"/>
      <c r="Q33" s="298"/>
      <c r="R33" s="298"/>
      <c r="S33" s="298"/>
      <c r="T33" s="298"/>
      <c r="U33" s="298"/>
      <c r="V33" s="298"/>
      <c r="W33" s="299"/>
    </row>
    <row r="34" spans="2:23" ht="15" customHeight="1" thickBot="1" x14ac:dyDescent="0.25">
      <c r="B34" s="300"/>
      <c r="C34" s="301"/>
      <c r="D34" s="301"/>
      <c r="E34" s="301"/>
      <c r="F34" s="301"/>
      <c r="G34" s="301"/>
      <c r="H34" s="301"/>
      <c r="I34" s="301"/>
      <c r="J34" s="301"/>
      <c r="K34" s="301"/>
      <c r="L34" s="301"/>
      <c r="M34" s="301"/>
      <c r="N34" s="301"/>
      <c r="O34" s="301"/>
      <c r="P34" s="301"/>
      <c r="Q34" s="301"/>
      <c r="R34" s="301"/>
      <c r="S34" s="301"/>
      <c r="T34" s="301"/>
      <c r="U34" s="301"/>
      <c r="V34" s="301"/>
      <c r="W34" s="302"/>
    </row>
    <row r="35" spans="2:23" ht="37.5" customHeight="1" thickTop="1" x14ac:dyDescent="0.2">
      <c r="B35" s="297" t="s">
        <v>211</v>
      </c>
      <c r="C35" s="298"/>
      <c r="D35" s="298"/>
      <c r="E35" s="298"/>
      <c r="F35" s="298"/>
      <c r="G35" s="298"/>
      <c r="H35" s="298"/>
      <c r="I35" s="298"/>
      <c r="J35" s="298"/>
      <c r="K35" s="298"/>
      <c r="L35" s="298"/>
      <c r="M35" s="298"/>
      <c r="N35" s="298"/>
      <c r="O35" s="298"/>
      <c r="P35" s="298"/>
      <c r="Q35" s="298"/>
      <c r="R35" s="298"/>
      <c r="S35" s="298"/>
      <c r="T35" s="298"/>
      <c r="U35" s="298"/>
      <c r="V35" s="298"/>
      <c r="W35" s="299"/>
    </row>
    <row r="36" spans="2:23" ht="13.5" thickBot="1" x14ac:dyDescent="0.25">
      <c r="B36" s="303"/>
      <c r="C36" s="304"/>
      <c r="D36" s="304"/>
      <c r="E36" s="304"/>
      <c r="F36" s="304"/>
      <c r="G36" s="304"/>
      <c r="H36" s="304"/>
      <c r="I36" s="304"/>
      <c r="J36" s="304"/>
      <c r="K36" s="304"/>
      <c r="L36" s="304"/>
      <c r="M36" s="304"/>
      <c r="N36" s="304"/>
      <c r="O36" s="304"/>
      <c r="P36" s="304"/>
      <c r="Q36" s="304"/>
      <c r="R36" s="304"/>
      <c r="S36" s="304"/>
      <c r="T36" s="304"/>
      <c r="U36" s="304"/>
      <c r="V36" s="304"/>
      <c r="W36" s="30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2199</v>
      </c>
      <c r="D4" s="253" t="s">
        <v>2198</v>
      </c>
      <c r="E4" s="253"/>
      <c r="F4" s="253"/>
      <c r="G4" s="253"/>
      <c r="H4" s="254"/>
      <c r="I4" s="18"/>
      <c r="J4" s="255" t="s">
        <v>6</v>
      </c>
      <c r="K4" s="253"/>
      <c r="L4" s="17" t="s">
        <v>1651</v>
      </c>
      <c r="M4" s="256" t="s">
        <v>932</v>
      </c>
      <c r="N4" s="256"/>
      <c r="O4" s="256"/>
      <c r="P4" s="256"/>
      <c r="Q4" s="257"/>
      <c r="R4" s="19"/>
      <c r="S4" s="258" t="s">
        <v>9</v>
      </c>
      <c r="T4" s="259"/>
      <c r="U4" s="259"/>
      <c r="V4" s="260" t="s">
        <v>57</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2183</v>
      </c>
      <c r="D6" s="262" t="s">
        <v>2196</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2230</v>
      </c>
      <c r="K8" s="26" t="s">
        <v>2229</v>
      </c>
      <c r="L8" s="26" t="s">
        <v>2228</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2227</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2192</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2226</v>
      </c>
      <c r="C21" s="288"/>
      <c r="D21" s="288"/>
      <c r="E21" s="288"/>
      <c r="F21" s="288"/>
      <c r="G21" s="288"/>
      <c r="H21" s="288"/>
      <c r="I21" s="288"/>
      <c r="J21" s="288"/>
      <c r="K21" s="288"/>
      <c r="L21" s="288"/>
      <c r="M21" s="289" t="s">
        <v>2183</v>
      </c>
      <c r="N21" s="289"/>
      <c r="O21" s="289" t="s">
        <v>60</v>
      </c>
      <c r="P21" s="289"/>
      <c r="Q21" s="290" t="s">
        <v>53</v>
      </c>
      <c r="R21" s="290"/>
      <c r="S21" s="34" t="s">
        <v>285</v>
      </c>
      <c r="T21" s="34" t="s">
        <v>285</v>
      </c>
      <c r="U21" s="34" t="s">
        <v>2225</v>
      </c>
      <c r="V21" s="34">
        <f>+IF(ISERR(U21/T21*100),"N/A",ROUND(U21/T21*100,2))</f>
        <v>92.83</v>
      </c>
      <c r="W21" s="35">
        <f>+IF(ISERR(U21/S21*100),"N/A",ROUND(U21/S21*100,2))</f>
        <v>92.83</v>
      </c>
    </row>
    <row r="22" spans="2:27" ht="56.25" customHeight="1" thickBot="1" x14ac:dyDescent="0.25">
      <c r="B22" s="287" t="s">
        <v>2224</v>
      </c>
      <c r="C22" s="288"/>
      <c r="D22" s="288"/>
      <c r="E22" s="288"/>
      <c r="F22" s="288"/>
      <c r="G22" s="288"/>
      <c r="H22" s="288"/>
      <c r="I22" s="288"/>
      <c r="J22" s="288"/>
      <c r="K22" s="288"/>
      <c r="L22" s="288"/>
      <c r="M22" s="289" t="s">
        <v>2183</v>
      </c>
      <c r="N22" s="289"/>
      <c r="O22" s="289" t="s">
        <v>915</v>
      </c>
      <c r="P22" s="289"/>
      <c r="Q22" s="290" t="s">
        <v>53</v>
      </c>
      <c r="R22" s="290"/>
      <c r="S22" s="34" t="s">
        <v>766</v>
      </c>
      <c r="T22" s="34" t="s">
        <v>2223</v>
      </c>
      <c r="U22" s="34" t="s">
        <v>2222</v>
      </c>
      <c r="V22" s="34">
        <f>+IF(ISERR(U22/T22*100),"N/A",ROUND(U22/T22*100,2))</f>
        <v>94.12</v>
      </c>
      <c r="W22" s="35">
        <f>+IF(ISERR(U22/S22*100),"N/A",ROUND(U22/S22*100,2))</f>
        <v>91.43</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40" t="s">
        <v>2181</v>
      </c>
      <c r="F26" s="40"/>
      <c r="G26" s="40"/>
      <c r="H26" s="41"/>
      <c r="I26" s="41"/>
      <c r="J26" s="41"/>
      <c r="K26" s="41"/>
      <c r="L26" s="41"/>
      <c r="M26" s="41"/>
      <c r="N26" s="41"/>
      <c r="O26" s="41"/>
      <c r="P26" s="42"/>
      <c r="Q26" s="42"/>
      <c r="R26" s="43" t="s">
        <v>172</v>
      </c>
      <c r="S26" s="44" t="s">
        <v>11</v>
      </c>
      <c r="T26" s="42"/>
      <c r="U26" s="44" t="s">
        <v>57</v>
      </c>
      <c r="V26" s="42"/>
      <c r="W26" s="45" t="str">
        <f>+IF(ISERR(U26/R26*100),"N/A",ROUND(U26/R26*100,2))</f>
        <v>N/A</v>
      </c>
    </row>
    <row r="27" spans="2:27" ht="26.25" customHeight="1" thickBot="1" x14ac:dyDescent="0.25">
      <c r="B27" s="308" t="s">
        <v>75</v>
      </c>
      <c r="C27" s="309"/>
      <c r="D27" s="309"/>
      <c r="E27" s="46" t="s">
        <v>2181</v>
      </c>
      <c r="F27" s="46"/>
      <c r="G27" s="46"/>
      <c r="H27" s="47"/>
      <c r="I27" s="47"/>
      <c r="J27" s="47"/>
      <c r="K27" s="47"/>
      <c r="L27" s="47"/>
      <c r="M27" s="47"/>
      <c r="N27" s="47"/>
      <c r="O27" s="47"/>
      <c r="P27" s="48"/>
      <c r="Q27" s="48"/>
      <c r="R27" s="49" t="s">
        <v>172</v>
      </c>
      <c r="S27" s="50" t="s">
        <v>57</v>
      </c>
      <c r="T27" s="51" t="str">
        <f>+IF(ISERR(S27/R27*100),"N/A",ROUND(S27/R27*100,2))</f>
        <v>N/A</v>
      </c>
      <c r="U27" s="50" t="s">
        <v>57</v>
      </c>
      <c r="V27" s="51" t="str">
        <f>+IF(ISERR(U27/S27*100),"N/A",ROUND(U27/S27*100,2))</f>
        <v>N/A</v>
      </c>
      <c r="W27" s="52" t="str">
        <f>+IF(ISERR(U27/R27*100),"N/A",ROUND(U27/R27*100,2))</f>
        <v>N/A</v>
      </c>
    </row>
    <row r="28" spans="2:27" ht="22.5" customHeight="1" thickTop="1" thickBot="1" x14ac:dyDescent="0.25">
      <c r="B28" s="11" t="s">
        <v>81</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97" t="s">
        <v>2221</v>
      </c>
      <c r="C29" s="298"/>
      <c r="D29" s="298"/>
      <c r="E29" s="298"/>
      <c r="F29" s="298"/>
      <c r="G29" s="298"/>
      <c r="H29" s="298"/>
      <c r="I29" s="298"/>
      <c r="J29" s="298"/>
      <c r="K29" s="298"/>
      <c r="L29" s="298"/>
      <c r="M29" s="298"/>
      <c r="N29" s="298"/>
      <c r="O29" s="298"/>
      <c r="P29" s="298"/>
      <c r="Q29" s="298"/>
      <c r="R29" s="298"/>
      <c r="S29" s="298"/>
      <c r="T29" s="298"/>
      <c r="U29" s="298"/>
      <c r="V29" s="298"/>
      <c r="W29" s="299"/>
    </row>
    <row r="30" spans="2:27" ht="28.5" customHeight="1" thickBot="1" x14ac:dyDescent="0.25">
      <c r="B30" s="300"/>
      <c r="C30" s="301"/>
      <c r="D30" s="301"/>
      <c r="E30" s="301"/>
      <c r="F30" s="301"/>
      <c r="G30" s="301"/>
      <c r="H30" s="301"/>
      <c r="I30" s="301"/>
      <c r="J30" s="301"/>
      <c r="K30" s="301"/>
      <c r="L30" s="301"/>
      <c r="M30" s="301"/>
      <c r="N30" s="301"/>
      <c r="O30" s="301"/>
      <c r="P30" s="301"/>
      <c r="Q30" s="301"/>
      <c r="R30" s="301"/>
      <c r="S30" s="301"/>
      <c r="T30" s="301"/>
      <c r="U30" s="301"/>
      <c r="V30" s="301"/>
      <c r="W30" s="302"/>
    </row>
    <row r="31" spans="2:27" ht="37.5" customHeight="1" thickTop="1" x14ac:dyDescent="0.2">
      <c r="B31" s="297" t="s">
        <v>2220</v>
      </c>
      <c r="C31" s="298"/>
      <c r="D31" s="298"/>
      <c r="E31" s="298"/>
      <c r="F31" s="298"/>
      <c r="G31" s="298"/>
      <c r="H31" s="298"/>
      <c r="I31" s="298"/>
      <c r="J31" s="298"/>
      <c r="K31" s="298"/>
      <c r="L31" s="298"/>
      <c r="M31" s="298"/>
      <c r="N31" s="298"/>
      <c r="O31" s="298"/>
      <c r="P31" s="298"/>
      <c r="Q31" s="298"/>
      <c r="R31" s="298"/>
      <c r="S31" s="298"/>
      <c r="T31" s="298"/>
      <c r="U31" s="298"/>
      <c r="V31" s="298"/>
      <c r="W31" s="299"/>
    </row>
    <row r="32" spans="2:27" ht="86.2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2219</v>
      </c>
      <c r="C33" s="298"/>
      <c r="D33" s="298"/>
      <c r="E33" s="298"/>
      <c r="F33" s="298"/>
      <c r="G33" s="298"/>
      <c r="H33" s="298"/>
      <c r="I33" s="298"/>
      <c r="J33" s="298"/>
      <c r="K33" s="298"/>
      <c r="L33" s="298"/>
      <c r="M33" s="298"/>
      <c r="N33" s="298"/>
      <c r="O33" s="298"/>
      <c r="P33" s="298"/>
      <c r="Q33" s="298"/>
      <c r="R33" s="298"/>
      <c r="S33" s="298"/>
      <c r="T33" s="298"/>
      <c r="U33" s="298"/>
      <c r="V33" s="298"/>
      <c r="W33" s="299"/>
    </row>
    <row r="34" spans="2:23" ht="13.5" thickBot="1" x14ac:dyDescent="0.25">
      <c r="B34" s="303"/>
      <c r="C34" s="304"/>
      <c r="D34" s="304"/>
      <c r="E34" s="304"/>
      <c r="F34" s="304"/>
      <c r="G34" s="304"/>
      <c r="H34" s="304"/>
      <c r="I34" s="304"/>
      <c r="J34" s="304"/>
      <c r="K34" s="304"/>
      <c r="L34" s="304"/>
      <c r="M34" s="304"/>
      <c r="N34" s="304"/>
      <c r="O34" s="304"/>
      <c r="P34" s="304"/>
      <c r="Q34" s="304"/>
      <c r="R34" s="304"/>
      <c r="S34" s="304"/>
      <c r="T34" s="304"/>
      <c r="U34" s="304"/>
      <c r="V34" s="304"/>
      <c r="W34" s="30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2253</v>
      </c>
      <c r="D4" s="253" t="s">
        <v>2252</v>
      </c>
      <c r="E4" s="253"/>
      <c r="F4" s="253"/>
      <c r="G4" s="253"/>
      <c r="H4" s="254"/>
      <c r="I4" s="18"/>
      <c r="J4" s="255" t="s">
        <v>6</v>
      </c>
      <c r="K4" s="253"/>
      <c r="L4" s="17" t="s">
        <v>971</v>
      </c>
      <c r="M4" s="256" t="s">
        <v>2251</v>
      </c>
      <c r="N4" s="256"/>
      <c r="O4" s="256"/>
      <c r="P4" s="256"/>
      <c r="Q4" s="257"/>
      <c r="R4" s="19"/>
      <c r="S4" s="258" t="s">
        <v>9</v>
      </c>
      <c r="T4" s="259"/>
      <c r="U4" s="259"/>
      <c r="V4" s="260" t="s">
        <v>2235</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2237</v>
      </c>
      <c r="D6" s="262" t="s">
        <v>2250</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2249</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2248</v>
      </c>
      <c r="C21" s="288"/>
      <c r="D21" s="288"/>
      <c r="E21" s="288"/>
      <c r="F21" s="288"/>
      <c r="G21" s="288"/>
      <c r="H21" s="288"/>
      <c r="I21" s="288"/>
      <c r="J21" s="288"/>
      <c r="K21" s="288"/>
      <c r="L21" s="288"/>
      <c r="M21" s="289" t="s">
        <v>2237</v>
      </c>
      <c r="N21" s="289"/>
      <c r="O21" s="289" t="s">
        <v>60</v>
      </c>
      <c r="P21" s="289"/>
      <c r="Q21" s="290" t="s">
        <v>70</v>
      </c>
      <c r="R21" s="290"/>
      <c r="S21" s="34" t="s">
        <v>2247</v>
      </c>
      <c r="T21" s="34" t="s">
        <v>172</v>
      </c>
      <c r="U21" s="34" t="s">
        <v>172</v>
      </c>
      <c r="V21" s="34" t="str">
        <f t="shared" ref="V21:V28" si="0">+IF(ISERR(U21/T21*100),"N/A",ROUND(U21/T21*100,2))</f>
        <v>N/A</v>
      </c>
      <c r="W21" s="35" t="str">
        <f t="shared" ref="W21:W28" si="1">+IF(ISERR(U21/S21*100),"N/A",ROUND(U21/S21*100,2))</f>
        <v>N/A</v>
      </c>
    </row>
    <row r="22" spans="2:27" ht="56.25" customHeight="1" x14ac:dyDescent="0.2">
      <c r="B22" s="287" t="s">
        <v>2246</v>
      </c>
      <c r="C22" s="288"/>
      <c r="D22" s="288"/>
      <c r="E22" s="288"/>
      <c r="F22" s="288"/>
      <c r="G22" s="288"/>
      <c r="H22" s="288"/>
      <c r="I22" s="288"/>
      <c r="J22" s="288"/>
      <c r="K22" s="288"/>
      <c r="L22" s="288"/>
      <c r="M22" s="289" t="s">
        <v>2237</v>
      </c>
      <c r="N22" s="289"/>
      <c r="O22" s="289" t="s">
        <v>60</v>
      </c>
      <c r="P22" s="289"/>
      <c r="Q22" s="290" t="s">
        <v>464</v>
      </c>
      <c r="R22" s="290"/>
      <c r="S22" s="34" t="s">
        <v>54</v>
      </c>
      <c r="T22" s="34" t="s">
        <v>172</v>
      </c>
      <c r="U22" s="34" t="s">
        <v>172</v>
      </c>
      <c r="V22" s="34" t="str">
        <f t="shared" si="0"/>
        <v>N/A</v>
      </c>
      <c r="W22" s="35" t="str">
        <f t="shared" si="1"/>
        <v>N/A</v>
      </c>
    </row>
    <row r="23" spans="2:27" ht="56.25" customHeight="1" x14ac:dyDescent="0.2">
      <c r="B23" s="287" t="s">
        <v>2245</v>
      </c>
      <c r="C23" s="288"/>
      <c r="D23" s="288"/>
      <c r="E23" s="288"/>
      <c r="F23" s="288"/>
      <c r="G23" s="288"/>
      <c r="H23" s="288"/>
      <c r="I23" s="288"/>
      <c r="J23" s="288"/>
      <c r="K23" s="288"/>
      <c r="L23" s="288"/>
      <c r="M23" s="289" t="s">
        <v>2237</v>
      </c>
      <c r="N23" s="289"/>
      <c r="O23" s="289" t="s">
        <v>60</v>
      </c>
      <c r="P23" s="289"/>
      <c r="Q23" s="290" t="s">
        <v>53</v>
      </c>
      <c r="R23" s="290"/>
      <c r="S23" s="34" t="s">
        <v>54</v>
      </c>
      <c r="T23" s="34" t="s">
        <v>54</v>
      </c>
      <c r="U23" s="34" t="s">
        <v>1036</v>
      </c>
      <c r="V23" s="34">
        <f t="shared" si="0"/>
        <v>34.4</v>
      </c>
      <c r="W23" s="35">
        <f t="shared" si="1"/>
        <v>34.4</v>
      </c>
    </row>
    <row r="24" spans="2:27" ht="56.25" customHeight="1" x14ac:dyDescent="0.2">
      <c r="B24" s="287" t="s">
        <v>2244</v>
      </c>
      <c r="C24" s="288"/>
      <c r="D24" s="288"/>
      <c r="E24" s="288"/>
      <c r="F24" s="288"/>
      <c r="G24" s="288"/>
      <c r="H24" s="288"/>
      <c r="I24" s="288"/>
      <c r="J24" s="288"/>
      <c r="K24" s="288"/>
      <c r="L24" s="288"/>
      <c r="M24" s="289" t="s">
        <v>2237</v>
      </c>
      <c r="N24" s="289"/>
      <c r="O24" s="289" t="s">
        <v>60</v>
      </c>
      <c r="P24" s="289"/>
      <c r="Q24" s="290" t="s">
        <v>53</v>
      </c>
      <c r="R24" s="290"/>
      <c r="S24" s="34" t="s">
        <v>883</v>
      </c>
      <c r="T24" s="34" t="s">
        <v>2243</v>
      </c>
      <c r="U24" s="34" t="s">
        <v>57</v>
      </c>
      <c r="V24" s="34">
        <f t="shared" si="0"/>
        <v>0</v>
      </c>
      <c r="W24" s="35">
        <f t="shared" si="1"/>
        <v>0</v>
      </c>
    </row>
    <row r="25" spans="2:27" ht="56.25" customHeight="1" x14ac:dyDescent="0.2">
      <c r="B25" s="287" t="s">
        <v>2242</v>
      </c>
      <c r="C25" s="288"/>
      <c r="D25" s="288"/>
      <c r="E25" s="288"/>
      <c r="F25" s="288"/>
      <c r="G25" s="288"/>
      <c r="H25" s="288"/>
      <c r="I25" s="288"/>
      <c r="J25" s="288"/>
      <c r="K25" s="288"/>
      <c r="L25" s="288"/>
      <c r="M25" s="289" t="s">
        <v>2237</v>
      </c>
      <c r="N25" s="289"/>
      <c r="O25" s="289" t="s">
        <v>60</v>
      </c>
      <c r="P25" s="289"/>
      <c r="Q25" s="290" t="s">
        <v>53</v>
      </c>
      <c r="R25" s="290"/>
      <c r="S25" s="34" t="s">
        <v>54</v>
      </c>
      <c r="T25" s="34" t="s">
        <v>54</v>
      </c>
      <c r="U25" s="34" t="s">
        <v>2241</v>
      </c>
      <c r="V25" s="34">
        <f t="shared" si="0"/>
        <v>32.799999999999997</v>
      </c>
      <c r="W25" s="35">
        <f t="shared" si="1"/>
        <v>32.799999999999997</v>
      </c>
    </row>
    <row r="26" spans="2:27" ht="56.25" customHeight="1" x14ac:dyDescent="0.2">
      <c r="B26" s="287" t="s">
        <v>2240</v>
      </c>
      <c r="C26" s="288"/>
      <c r="D26" s="288"/>
      <c r="E26" s="288"/>
      <c r="F26" s="288"/>
      <c r="G26" s="288"/>
      <c r="H26" s="288"/>
      <c r="I26" s="288"/>
      <c r="J26" s="288"/>
      <c r="K26" s="288"/>
      <c r="L26" s="288"/>
      <c r="M26" s="289" t="s">
        <v>2237</v>
      </c>
      <c r="N26" s="289"/>
      <c r="O26" s="289" t="s">
        <v>60</v>
      </c>
      <c r="P26" s="289"/>
      <c r="Q26" s="290" t="s">
        <v>53</v>
      </c>
      <c r="R26" s="290"/>
      <c r="S26" s="34" t="s">
        <v>54</v>
      </c>
      <c r="T26" s="34" t="s">
        <v>54</v>
      </c>
      <c r="U26" s="34" t="s">
        <v>121</v>
      </c>
      <c r="V26" s="34">
        <f t="shared" si="0"/>
        <v>33.33</v>
      </c>
      <c r="W26" s="35">
        <f t="shared" si="1"/>
        <v>33.33</v>
      </c>
    </row>
    <row r="27" spans="2:27" ht="56.25" customHeight="1" x14ac:dyDescent="0.2">
      <c r="B27" s="287" t="s">
        <v>2239</v>
      </c>
      <c r="C27" s="288"/>
      <c r="D27" s="288"/>
      <c r="E27" s="288"/>
      <c r="F27" s="288"/>
      <c r="G27" s="288"/>
      <c r="H27" s="288"/>
      <c r="I27" s="288"/>
      <c r="J27" s="288"/>
      <c r="K27" s="288"/>
      <c r="L27" s="288"/>
      <c r="M27" s="289" t="s">
        <v>2237</v>
      </c>
      <c r="N27" s="289"/>
      <c r="O27" s="289" t="s">
        <v>60</v>
      </c>
      <c r="P27" s="289"/>
      <c r="Q27" s="290" t="s">
        <v>53</v>
      </c>
      <c r="R27" s="290"/>
      <c r="S27" s="34" t="s">
        <v>54</v>
      </c>
      <c r="T27" s="34" t="s">
        <v>54</v>
      </c>
      <c r="U27" s="34" t="s">
        <v>57</v>
      </c>
      <c r="V27" s="34">
        <f t="shared" si="0"/>
        <v>0</v>
      </c>
      <c r="W27" s="35">
        <f t="shared" si="1"/>
        <v>0</v>
      </c>
    </row>
    <row r="28" spans="2:27" ht="56.25" customHeight="1" thickBot="1" x14ac:dyDescent="0.25">
      <c r="B28" s="287" t="s">
        <v>2238</v>
      </c>
      <c r="C28" s="288"/>
      <c r="D28" s="288"/>
      <c r="E28" s="288"/>
      <c r="F28" s="288"/>
      <c r="G28" s="288"/>
      <c r="H28" s="288"/>
      <c r="I28" s="288"/>
      <c r="J28" s="288"/>
      <c r="K28" s="288"/>
      <c r="L28" s="288"/>
      <c r="M28" s="289" t="s">
        <v>2237</v>
      </c>
      <c r="N28" s="289"/>
      <c r="O28" s="289" t="s">
        <v>60</v>
      </c>
      <c r="P28" s="289"/>
      <c r="Q28" s="290" t="s">
        <v>53</v>
      </c>
      <c r="R28" s="290"/>
      <c r="S28" s="34" t="s">
        <v>54</v>
      </c>
      <c r="T28" s="34" t="s">
        <v>54</v>
      </c>
      <c r="U28" s="34" t="s">
        <v>57</v>
      </c>
      <c r="V28" s="34">
        <f t="shared" si="0"/>
        <v>0</v>
      </c>
      <c r="W28" s="35">
        <f t="shared" si="1"/>
        <v>0</v>
      </c>
    </row>
    <row r="29" spans="2:27" ht="21.75" customHeight="1" thickTop="1" thickBot="1" x14ac:dyDescent="0.25">
      <c r="B29" s="11" t="s">
        <v>65</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291" t="s">
        <v>2293</v>
      </c>
      <c r="C30" s="292"/>
      <c r="D30" s="292"/>
      <c r="E30" s="292"/>
      <c r="F30" s="292"/>
      <c r="G30" s="292"/>
      <c r="H30" s="292"/>
      <c r="I30" s="292"/>
      <c r="J30" s="292"/>
      <c r="K30" s="292"/>
      <c r="L30" s="292"/>
      <c r="M30" s="292"/>
      <c r="N30" s="292"/>
      <c r="O30" s="292"/>
      <c r="P30" s="292"/>
      <c r="Q30" s="293"/>
      <c r="R30" s="37" t="s">
        <v>45</v>
      </c>
      <c r="S30" s="274" t="s">
        <v>46</v>
      </c>
      <c r="T30" s="274"/>
      <c r="U30" s="38" t="s">
        <v>66</v>
      </c>
      <c r="V30" s="273" t="s">
        <v>67</v>
      </c>
      <c r="W30" s="275"/>
    </row>
    <row r="31" spans="2:27" ht="30.75" customHeight="1" thickBot="1" x14ac:dyDescent="0.25">
      <c r="B31" s="294"/>
      <c r="C31" s="295"/>
      <c r="D31" s="295"/>
      <c r="E31" s="295"/>
      <c r="F31" s="295"/>
      <c r="G31" s="295"/>
      <c r="H31" s="295"/>
      <c r="I31" s="295"/>
      <c r="J31" s="295"/>
      <c r="K31" s="295"/>
      <c r="L31" s="295"/>
      <c r="M31" s="295"/>
      <c r="N31" s="295"/>
      <c r="O31" s="295"/>
      <c r="P31" s="295"/>
      <c r="Q31" s="296"/>
      <c r="R31" s="39" t="s">
        <v>68</v>
      </c>
      <c r="S31" s="39" t="s">
        <v>68</v>
      </c>
      <c r="T31" s="39" t="s">
        <v>60</v>
      </c>
      <c r="U31" s="39" t="s">
        <v>68</v>
      </c>
      <c r="V31" s="39" t="s">
        <v>69</v>
      </c>
      <c r="W31" s="32" t="s">
        <v>70</v>
      </c>
      <c r="Y31" s="36"/>
    </row>
    <row r="32" spans="2:27" ht="23.25" customHeight="1" thickBot="1" x14ac:dyDescent="0.25">
      <c r="B32" s="306" t="s">
        <v>71</v>
      </c>
      <c r="C32" s="307"/>
      <c r="D32" s="307"/>
      <c r="E32" s="40" t="s">
        <v>2236</v>
      </c>
      <c r="F32" s="40"/>
      <c r="G32" s="40"/>
      <c r="H32" s="41"/>
      <c r="I32" s="41"/>
      <c r="J32" s="41"/>
      <c r="K32" s="41"/>
      <c r="L32" s="41"/>
      <c r="M32" s="41"/>
      <c r="N32" s="41"/>
      <c r="O32" s="41"/>
      <c r="P32" s="42"/>
      <c r="Q32" s="42"/>
      <c r="R32" s="43" t="s">
        <v>2235</v>
      </c>
      <c r="S32" s="44" t="s">
        <v>11</v>
      </c>
      <c r="T32" s="42"/>
      <c r="U32" s="44" t="s">
        <v>2234</v>
      </c>
      <c r="V32" s="42"/>
      <c r="W32" s="45">
        <f>+IF(ISERR(U32/R32*100),"N/A",ROUND(U32/R32*100,2))</f>
        <v>25.43</v>
      </c>
    </row>
    <row r="33" spans="2:23" ht="26.25" customHeight="1" thickBot="1" x14ac:dyDescent="0.25">
      <c r="B33" s="308" t="s">
        <v>75</v>
      </c>
      <c r="C33" s="309"/>
      <c r="D33" s="309"/>
      <c r="E33" s="46" t="s">
        <v>2236</v>
      </c>
      <c r="F33" s="46"/>
      <c r="G33" s="46"/>
      <c r="H33" s="47"/>
      <c r="I33" s="47"/>
      <c r="J33" s="47"/>
      <c r="K33" s="47"/>
      <c r="L33" s="47"/>
      <c r="M33" s="47"/>
      <c r="N33" s="47"/>
      <c r="O33" s="47"/>
      <c r="P33" s="48"/>
      <c r="Q33" s="48"/>
      <c r="R33" s="49" t="s">
        <v>2235</v>
      </c>
      <c r="S33" s="50" t="s">
        <v>2234</v>
      </c>
      <c r="T33" s="51">
        <f>+IF(ISERR(S33/R33*100),"N/A",ROUND(S33/R33*100,2))</f>
        <v>25.43</v>
      </c>
      <c r="U33" s="50" t="s">
        <v>2234</v>
      </c>
      <c r="V33" s="51">
        <f>+IF(ISERR(U33/S33*100),"N/A",ROUND(U33/S33*100,2))</f>
        <v>100</v>
      </c>
      <c r="W33" s="52">
        <f>+IF(ISERR(U33/R33*100),"N/A",ROUND(U33/R33*100,2))</f>
        <v>25.43</v>
      </c>
    </row>
    <row r="34" spans="2:23" ht="22.5" customHeight="1" thickTop="1" thickBot="1" x14ac:dyDescent="0.25">
      <c r="B34" s="11" t="s">
        <v>81</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97" t="s">
        <v>2233</v>
      </c>
      <c r="C35" s="298"/>
      <c r="D35" s="298"/>
      <c r="E35" s="298"/>
      <c r="F35" s="298"/>
      <c r="G35" s="298"/>
      <c r="H35" s="298"/>
      <c r="I35" s="298"/>
      <c r="J35" s="298"/>
      <c r="K35" s="298"/>
      <c r="L35" s="298"/>
      <c r="M35" s="298"/>
      <c r="N35" s="298"/>
      <c r="O35" s="298"/>
      <c r="P35" s="298"/>
      <c r="Q35" s="298"/>
      <c r="R35" s="298"/>
      <c r="S35" s="298"/>
      <c r="T35" s="298"/>
      <c r="U35" s="298"/>
      <c r="V35" s="298"/>
      <c r="W35" s="299"/>
    </row>
    <row r="36" spans="2:23" ht="91.5" customHeight="1" thickBot="1" x14ac:dyDescent="0.25">
      <c r="B36" s="300"/>
      <c r="C36" s="301"/>
      <c r="D36" s="301"/>
      <c r="E36" s="301"/>
      <c r="F36" s="301"/>
      <c r="G36" s="301"/>
      <c r="H36" s="301"/>
      <c r="I36" s="301"/>
      <c r="J36" s="301"/>
      <c r="K36" s="301"/>
      <c r="L36" s="301"/>
      <c r="M36" s="301"/>
      <c r="N36" s="301"/>
      <c r="O36" s="301"/>
      <c r="P36" s="301"/>
      <c r="Q36" s="301"/>
      <c r="R36" s="301"/>
      <c r="S36" s="301"/>
      <c r="T36" s="301"/>
      <c r="U36" s="301"/>
      <c r="V36" s="301"/>
      <c r="W36" s="302"/>
    </row>
    <row r="37" spans="2:23" ht="37.5" customHeight="1" thickTop="1" x14ac:dyDescent="0.2">
      <c r="B37" s="297" t="s">
        <v>2232</v>
      </c>
      <c r="C37" s="298"/>
      <c r="D37" s="298"/>
      <c r="E37" s="298"/>
      <c r="F37" s="298"/>
      <c r="G37" s="298"/>
      <c r="H37" s="298"/>
      <c r="I37" s="298"/>
      <c r="J37" s="298"/>
      <c r="K37" s="298"/>
      <c r="L37" s="298"/>
      <c r="M37" s="298"/>
      <c r="N37" s="298"/>
      <c r="O37" s="298"/>
      <c r="P37" s="298"/>
      <c r="Q37" s="298"/>
      <c r="R37" s="298"/>
      <c r="S37" s="298"/>
      <c r="T37" s="298"/>
      <c r="U37" s="298"/>
      <c r="V37" s="298"/>
      <c r="W37" s="299"/>
    </row>
    <row r="38" spans="2:23" ht="52.5" customHeight="1" thickBot="1" x14ac:dyDescent="0.25">
      <c r="B38" s="300"/>
      <c r="C38" s="301"/>
      <c r="D38" s="301"/>
      <c r="E38" s="301"/>
      <c r="F38" s="301"/>
      <c r="G38" s="301"/>
      <c r="H38" s="301"/>
      <c r="I38" s="301"/>
      <c r="J38" s="301"/>
      <c r="K38" s="301"/>
      <c r="L38" s="301"/>
      <c r="M38" s="301"/>
      <c r="N38" s="301"/>
      <c r="O38" s="301"/>
      <c r="P38" s="301"/>
      <c r="Q38" s="301"/>
      <c r="R38" s="301"/>
      <c r="S38" s="301"/>
      <c r="T38" s="301"/>
      <c r="U38" s="301"/>
      <c r="V38" s="301"/>
      <c r="W38" s="302"/>
    </row>
    <row r="39" spans="2:23" ht="37.5" customHeight="1" thickTop="1" x14ac:dyDescent="0.2">
      <c r="B39" s="297" t="s">
        <v>2231</v>
      </c>
      <c r="C39" s="298"/>
      <c r="D39" s="298"/>
      <c r="E39" s="298"/>
      <c r="F39" s="298"/>
      <c r="G39" s="298"/>
      <c r="H39" s="298"/>
      <c r="I39" s="298"/>
      <c r="J39" s="298"/>
      <c r="K39" s="298"/>
      <c r="L39" s="298"/>
      <c r="M39" s="298"/>
      <c r="N39" s="298"/>
      <c r="O39" s="298"/>
      <c r="P39" s="298"/>
      <c r="Q39" s="298"/>
      <c r="R39" s="298"/>
      <c r="S39" s="298"/>
      <c r="T39" s="298"/>
      <c r="U39" s="298"/>
      <c r="V39" s="298"/>
      <c r="W39" s="299"/>
    </row>
    <row r="40" spans="2:23" ht="13.5" thickBot="1" x14ac:dyDescent="0.25">
      <c r="B40" s="303"/>
      <c r="C40" s="304"/>
      <c r="D40" s="304"/>
      <c r="E40" s="304"/>
      <c r="F40" s="304"/>
      <c r="G40" s="304"/>
      <c r="H40" s="304"/>
      <c r="I40" s="304"/>
      <c r="J40" s="304"/>
      <c r="K40" s="304"/>
      <c r="L40" s="304"/>
      <c r="M40" s="304"/>
      <c r="N40" s="304"/>
      <c r="O40" s="304"/>
      <c r="P40" s="304"/>
      <c r="Q40" s="304"/>
      <c r="R40" s="304"/>
      <c r="S40" s="304"/>
      <c r="T40" s="304"/>
      <c r="U40" s="304"/>
      <c r="V40" s="304"/>
      <c r="W40" s="305"/>
    </row>
  </sheetData>
  <mergeCells count="7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30:Q31"/>
    <mergeCell ref="B37:W38"/>
    <mergeCell ref="B39:W40"/>
    <mergeCell ref="S30:T30"/>
    <mergeCell ref="V30:W30"/>
    <mergeCell ref="B32:D32"/>
    <mergeCell ref="B33:D33"/>
    <mergeCell ref="B35:W3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2253</v>
      </c>
      <c r="D4" s="253" t="s">
        <v>2252</v>
      </c>
      <c r="E4" s="253"/>
      <c r="F4" s="253"/>
      <c r="G4" s="253"/>
      <c r="H4" s="254"/>
      <c r="I4" s="18"/>
      <c r="J4" s="255" t="s">
        <v>6</v>
      </c>
      <c r="K4" s="253"/>
      <c r="L4" s="17" t="s">
        <v>2269</v>
      </c>
      <c r="M4" s="256" t="s">
        <v>2268</v>
      </c>
      <c r="N4" s="256"/>
      <c r="O4" s="256"/>
      <c r="P4" s="256"/>
      <c r="Q4" s="257"/>
      <c r="R4" s="19"/>
      <c r="S4" s="258" t="s">
        <v>9</v>
      </c>
      <c r="T4" s="259"/>
      <c r="U4" s="259"/>
      <c r="V4" s="260" t="s">
        <v>2267</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2237</v>
      </c>
      <c r="D6" s="262" t="s">
        <v>2250</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2266</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2249</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2265</v>
      </c>
      <c r="C21" s="288"/>
      <c r="D21" s="288"/>
      <c r="E21" s="288"/>
      <c r="F21" s="288"/>
      <c r="G21" s="288"/>
      <c r="H21" s="288"/>
      <c r="I21" s="288"/>
      <c r="J21" s="288"/>
      <c r="K21" s="288"/>
      <c r="L21" s="288"/>
      <c r="M21" s="289" t="s">
        <v>2237</v>
      </c>
      <c r="N21" s="289"/>
      <c r="O21" s="289" t="s">
        <v>405</v>
      </c>
      <c r="P21" s="289"/>
      <c r="Q21" s="290" t="s">
        <v>53</v>
      </c>
      <c r="R21" s="290"/>
      <c r="S21" s="34" t="s">
        <v>2264</v>
      </c>
      <c r="T21" s="34" t="s">
        <v>2263</v>
      </c>
      <c r="U21" s="34" t="s">
        <v>2262</v>
      </c>
      <c r="V21" s="34">
        <f>+IF(ISERR(U21/T21*100),"N/A",ROUND(U21/T21*100,2))</f>
        <v>83.57</v>
      </c>
      <c r="W21" s="35">
        <f>+IF(ISERR(U21/S21*100),"N/A",ROUND(U21/S21*100,2))</f>
        <v>20.93</v>
      </c>
    </row>
    <row r="22" spans="2:27" ht="56.25" customHeight="1" thickBot="1" x14ac:dyDescent="0.25">
      <c r="B22" s="287" t="s">
        <v>2261</v>
      </c>
      <c r="C22" s="288"/>
      <c r="D22" s="288"/>
      <c r="E22" s="288"/>
      <c r="F22" s="288"/>
      <c r="G22" s="288"/>
      <c r="H22" s="288"/>
      <c r="I22" s="288"/>
      <c r="J22" s="288"/>
      <c r="K22" s="288"/>
      <c r="L22" s="288"/>
      <c r="M22" s="289" t="s">
        <v>2237</v>
      </c>
      <c r="N22" s="289"/>
      <c r="O22" s="289" t="s">
        <v>60</v>
      </c>
      <c r="P22" s="289"/>
      <c r="Q22" s="290" t="s">
        <v>53</v>
      </c>
      <c r="R22" s="290"/>
      <c r="S22" s="34" t="s">
        <v>616</v>
      </c>
      <c r="T22" s="34" t="s">
        <v>2260</v>
      </c>
      <c r="U22" s="34" t="s">
        <v>685</v>
      </c>
      <c r="V22" s="34">
        <f>+IF(ISERR(U22/T22*100),"N/A",ROUND(U22/T22*100,2))</f>
        <v>61.11</v>
      </c>
      <c r="W22" s="35">
        <f>+IF(ISERR(U22/S22*100),"N/A",ROUND(U22/S22*100,2))</f>
        <v>17.739999999999998</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40" t="s">
        <v>2236</v>
      </c>
      <c r="F26" s="40"/>
      <c r="G26" s="40"/>
      <c r="H26" s="41"/>
      <c r="I26" s="41"/>
      <c r="J26" s="41"/>
      <c r="K26" s="41"/>
      <c r="L26" s="41"/>
      <c r="M26" s="41"/>
      <c r="N26" s="41"/>
      <c r="O26" s="41"/>
      <c r="P26" s="42"/>
      <c r="Q26" s="42"/>
      <c r="R26" s="43" t="s">
        <v>2259</v>
      </c>
      <c r="S26" s="44" t="s">
        <v>11</v>
      </c>
      <c r="T26" s="42"/>
      <c r="U26" s="44" t="s">
        <v>2257</v>
      </c>
      <c r="V26" s="42"/>
      <c r="W26" s="45">
        <f>+IF(ISERR(U26/R26*100),"N/A",ROUND(U26/R26*100,2))</f>
        <v>20.399999999999999</v>
      </c>
    </row>
    <row r="27" spans="2:27" ht="26.25" customHeight="1" thickBot="1" x14ac:dyDescent="0.25">
      <c r="B27" s="308" t="s">
        <v>75</v>
      </c>
      <c r="C27" s="309"/>
      <c r="D27" s="309"/>
      <c r="E27" s="46" t="s">
        <v>2236</v>
      </c>
      <c r="F27" s="46"/>
      <c r="G27" s="46"/>
      <c r="H27" s="47"/>
      <c r="I27" s="47"/>
      <c r="J27" s="47"/>
      <c r="K27" s="47"/>
      <c r="L27" s="47"/>
      <c r="M27" s="47"/>
      <c r="N27" s="47"/>
      <c r="O27" s="47"/>
      <c r="P27" s="48"/>
      <c r="Q27" s="48"/>
      <c r="R27" s="49" t="s">
        <v>2258</v>
      </c>
      <c r="S27" s="50" t="s">
        <v>2257</v>
      </c>
      <c r="T27" s="51">
        <f>+IF(ISERR(S27/R27*100),"N/A",ROUND(S27/R27*100,2))</f>
        <v>20.97</v>
      </c>
      <c r="U27" s="50" t="s">
        <v>2257</v>
      </c>
      <c r="V27" s="51">
        <f>+IF(ISERR(U27/S27*100),"N/A",ROUND(U27/S27*100,2))</f>
        <v>100</v>
      </c>
      <c r="W27" s="52">
        <f>+IF(ISERR(U27/R27*100),"N/A",ROUND(U27/R27*100,2))</f>
        <v>20.97</v>
      </c>
    </row>
    <row r="28" spans="2:27" ht="22.5" customHeight="1" thickTop="1" thickBot="1" x14ac:dyDescent="0.25">
      <c r="B28" s="11" t="s">
        <v>81</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97" t="s">
        <v>2256</v>
      </c>
      <c r="C29" s="298"/>
      <c r="D29" s="298"/>
      <c r="E29" s="298"/>
      <c r="F29" s="298"/>
      <c r="G29" s="298"/>
      <c r="H29" s="298"/>
      <c r="I29" s="298"/>
      <c r="J29" s="298"/>
      <c r="K29" s="298"/>
      <c r="L29" s="298"/>
      <c r="M29" s="298"/>
      <c r="N29" s="298"/>
      <c r="O29" s="298"/>
      <c r="P29" s="298"/>
      <c r="Q29" s="298"/>
      <c r="R29" s="298"/>
      <c r="S29" s="298"/>
      <c r="T29" s="298"/>
      <c r="U29" s="298"/>
      <c r="V29" s="298"/>
      <c r="W29" s="299"/>
    </row>
    <row r="30" spans="2:27" ht="30" customHeight="1" thickBot="1" x14ac:dyDescent="0.25">
      <c r="B30" s="300"/>
      <c r="C30" s="301"/>
      <c r="D30" s="301"/>
      <c r="E30" s="301"/>
      <c r="F30" s="301"/>
      <c r="G30" s="301"/>
      <c r="H30" s="301"/>
      <c r="I30" s="301"/>
      <c r="J30" s="301"/>
      <c r="K30" s="301"/>
      <c r="L30" s="301"/>
      <c r="M30" s="301"/>
      <c r="N30" s="301"/>
      <c r="O30" s="301"/>
      <c r="P30" s="301"/>
      <c r="Q30" s="301"/>
      <c r="R30" s="301"/>
      <c r="S30" s="301"/>
      <c r="T30" s="301"/>
      <c r="U30" s="301"/>
      <c r="V30" s="301"/>
      <c r="W30" s="302"/>
    </row>
    <row r="31" spans="2:27" ht="37.5" customHeight="1" thickTop="1" x14ac:dyDescent="0.2">
      <c r="B31" s="297" t="s">
        <v>2255</v>
      </c>
      <c r="C31" s="298"/>
      <c r="D31" s="298"/>
      <c r="E31" s="298"/>
      <c r="F31" s="298"/>
      <c r="G31" s="298"/>
      <c r="H31" s="298"/>
      <c r="I31" s="298"/>
      <c r="J31" s="298"/>
      <c r="K31" s="298"/>
      <c r="L31" s="298"/>
      <c r="M31" s="298"/>
      <c r="N31" s="298"/>
      <c r="O31" s="298"/>
      <c r="P31" s="298"/>
      <c r="Q31" s="298"/>
      <c r="R31" s="298"/>
      <c r="S31" s="298"/>
      <c r="T31" s="298"/>
      <c r="U31" s="298"/>
      <c r="V31" s="298"/>
      <c r="W31" s="299"/>
    </row>
    <row r="32" spans="2:27" ht="67.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2254</v>
      </c>
      <c r="C33" s="298"/>
      <c r="D33" s="298"/>
      <c r="E33" s="298"/>
      <c r="F33" s="298"/>
      <c r="G33" s="298"/>
      <c r="H33" s="298"/>
      <c r="I33" s="298"/>
      <c r="J33" s="298"/>
      <c r="K33" s="298"/>
      <c r="L33" s="298"/>
      <c r="M33" s="298"/>
      <c r="N33" s="298"/>
      <c r="O33" s="298"/>
      <c r="P33" s="298"/>
      <c r="Q33" s="298"/>
      <c r="R33" s="298"/>
      <c r="S33" s="298"/>
      <c r="T33" s="298"/>
      <c r="U33" s="298"/>
      <c r="V33" s="298"/>
      <c r="W33" s="299"/>
    </row>
    <row r="34" spans="2:23" ht="32.25" customHeight="1" thickBot="1" x14ac:dyDescent="0.25">
      <c r="B34" s="303"/>
      <c r="C34" s="304"/>
      <c r="D34" s="304"/>
      <c r="E34" s="304"/>
      <c r="F34" s="304"/>
      <c r="G34" s="304"/>
      <c r="H34" s="304"/>
      <c r="I34" s="304"/>
      <c r="J34" s="304"/>
      <c r="K34" s="304"/>
      <c r="L34" s="304"/>
      <c r="M34" s="304"/>
      <c r="N34" s="304"/>
      <c r="O34" s="304"/>
      <c r="P34" s="304"/>
      <c r="Q34" s="304"/>
      <c r="R34" s="304"/>
      <c r="S34" s="304"/>
      <c r="T34" s="304"/>
      <c r="U34" s="304"/>
      <c r="V34" s="304"/>
      <c r="W34" s="30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2291</v>
      </c>
      <c r="D4" s="253" t="s">
        <v>2290</v>
      </c>
      <c r="E4" s="253"/>
      <c r="F4" s="253"/>
      <c r="G4" s="253"/>
      <c r="H4" s="254"/>
      <c r="I4" s="18"/>
      <c r="J4" s="255" t="s">
        <v>6</v>
      </c>
      <c r="K4" s="253"/>
      <c r="L4" s="17" t="s">
        <v>255</v>
      </c>
      <c r="M4" s="256" t="s">
        <v>254</v>
      </c>
      <c r="N4" s="256"/>
      <c r="O4" s="256"/>
      <c r="P4" s="256"/>
      <c r="Q4" s="257"/>
      <c r="R4" s="19"/>
      <c r="S4" s="258" t="s">
        <v>9</v>
      </c>
      <c r="T4" s="259"/>
      <c r="U4" s="259"/>
      <c r="V4" s="260" t="s">
        <v>2289</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2276</v>
      </c>
      <c r="D6" s="262" t="s">
        <v>2288</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2287</v>
      </c>
      <c r="K8" s="26" t="s">
        <v>2286</v>
      </c>
      <c r="L8" s="26" t="s">
        <v>2285</v>
      </c>
      <c r="M8" s="26" t="s">
        <v>2284</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75.5" customHeight="1" thickTop="1" thickBot="1" x14ac:dyDescent="0.25">
      <c r="B10" s="27" t="s">
        <v>25</v>
      </c>
      <c r="C10" s="260" t="s">
        <v>2283</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2282</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2281</v>
      </c>
      <c r="C21" s="288"/>
      <c r="D21" s="288"/>
      <c r="E21" s="288"/>
      <c r="F21" s="288"/>
      <c r="G21" s="288"/>
      <c r="H21" s="288"/>
      <c r="I21" s="288"/>
      <c r="J21" s="288"/>
      <c r="K21" s="288"/>
      <c r="L21" s="288"/>
      <c r="M21" s="289" t="s">
        <v>2276</v>
      </c>
      <c r="N21" s="289"/>
      <c r="O21" s="289" t="s">
        <v>60</v>
      </c>
      <c r="P21" s="289"/>
      <c r="Q21" s="290" t="s">
        <v>53</v>
      </c>
      <c r="R21" s="290"/>
      <c r="S21" s="34" t="s">
        <v>408</v>
      </c>
      <c r="T21" s="34" t="s">
        <v>99</v>
      </c>
      <c r="U21" s="34" t="s">
        <v>2280</v>
      </c>
      <c r="V21" s="34">
        <f>+IF(ISERR(U21/T21*100),"N/A",ROUND(U21/T21*100,2))</f>
        <v>567</v>
      </c>
      <c r="W21" s="35">
        <f>+IF(ISERR(U21/S21*100),"N/A",ROUND(U21/S21*100,2))</f>
        <v>1.1299999999999999</v>
      </c>
    </row>
    <row r="22" spans="2:27" ht="56.25" customHeight="1" x14ac:dyDescent="0.2">
      <c r="B22" s="287" t="s">
        <v>2279</v>
      </c>
      <c r="C22" s="288"/>
      <c r="D22" s="288"/>
      <c r="E22" s="288"/>
      <c r="F22" s="288"/>
      <c r="G22" s="288"/>
      <c r="H22" s="288"/>
      <c r="I22" s="288"/>
      <c r="J22" s="288"/>
      <c r="K22" s="288"/>
      <c r="L22" s="288"/>
      <c r="M22" s="289" t="s">
        <v>2276</v>
      </c>
      <c r="N22" s="289"/>
      <c r="O22" s="289" t="s">
        <v>60</v>
      </c>
      <c r="P22" s="289"/>
      <c r="Q22" s="290" t="s">
        <v>53</v>
      </c>
      <c r="R22" s="290"/>
      <c r="S22" s="34" t="s">
        <v>54</v>
      </c>
      <c r="T22" s="34" t="s">
        <v>99</v>
      </c>
      <c r="U22" s="34" t="s">
        <v>99</v>
      </c>
      <c r="V22" s="34">
        <f>+IF(ISERR(U22/T22*100),"N/A",ROUND(U22/T22*100,2))</f>
        <v>100</v>
      </c>
      <c r="W22" s="35">
        <f>+IF(ISERR(U22/S22*100),"N/A",ROUND(U22/S22*100,2))</f>
        <v>10</v>
      </c>
    </row>
    <row r="23" spans="2:27" ht="56.25" customHeight="1" x14ac:dyDescent="0.2">
      <c r="B23" s="287" t="s">
        <v>2278</v>
      </c>
      <c r="C23" s="288"/>
      <c r="D23" s="288"/>
      <c r="E23" s="288"/>
      <c r="F23" s="288"/>
      <c r="G23" s="288"/>
      <c r="H23" s="288"/>
      <c r="I23" s="288"/>
      <c r="J23" s="288"/>
      <c r="K23" s="288"/>
      <c r="L23" s="288"/>
      <c r="M23" s="289" t="s">
        <v>2276</v>
      </c>
      <c r="N23" s="289"/>
      <c r="O23" s="289" t="s">
        <v>60</v>
      </c>
      <c r="P23" s="289"/>
      <c r="Q23" s="290" t="s">
        <v>53</v>
      </c>
      <c r="R23" s="290"/>
      <c r="S23" s="34" t="s">
        <v>54</v>
      </c>
      <c r="T23" s="34" t="s">
        <v>99</v>
      </c>
      <c r="U23" s="34" t="s">
        <v>313</v>
      </c>
      <c r="V23" s="34">
        <f>+IF(ISERR(U23/T23*100),"N/A",ROUND(U23/T23*100,2))</f>
        <v>50</v>
      </c>
      <c r="W23" s="35">
        <f>+IF(ISERR(U23/S23*100),"N/A",ROUND(U23/S23*100,2))</f>
        <v>5</v>
      </c>
    </row>
    <row r="24" spans="2:27" ht="56.25" customHeight="1" thickBot="1" x14ac:dyDescent="0.25">
      <c r="B24" s="287" t="s">
        <v>2277</v>
      </c>
      <c r="C24" s="288"/>
      <c r="D24" s="288"/>
      <c r="E24" s="288"/>
      <c r="F24" s="288"/>
      <c r="G24" s="288"/>
      <c r="H24" s="288"/>
      <c r="I24" s="288"/>
      <c r="J24" s="288"/>
      <c r="K24" s="288"/>
      <c r="L24" s="288"/>
      <c r="M24" s="289" t="s">
        <v>2276</v>
      </c>
      <c r="N24" s="289"/>
      <c r="O24" s="289" t="s">
        <v>60</v>
      </c>
      <c r="P24" s="289"/>
      <c r="Q24" s="290" t="s">
        <v>53</v>
      </c>
      <c r="R24" s="290"/>
      <c r="S24" s="34" t="s">
        <v>54</v>
      </c>
      <c r="T24" s="34" t="s">
        <v>99</v>
      </c>
      <c r="U24" s="34" t="s">
        <v>99</v>
      </c>
      <c r="V24" s="34">
        <f>+IF(ISERR(U24/T24*100),"N/A",ROUND(U24/T24*100,2))</f>
        <v>100</v>
      </c>
      <c r="W24" s="35">
        <f>+IF(ISERR(U24/S24*100),"N/A",ROUND(U24/S24*100,2))</f>
        <v>10</v>
      </c>
    </row>
    <row r="25" spans="2:27" ht="21.75" customHeight="1" thickTop="1" thickBot="1" x14ac:dyDescent="0.25">
      <c r="B25" s="11" t="s">
        <v>65</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91" t="s">
        <v>2293</v>
      </c>
      <c r="C26" s="292"/>
      <c r="D26" s="292"/>
      <c r="E26" s="292"/>
      <c r="F26" s="292"/>
      <c r="G26" s="292"/>
      <c r="H26" s="292"/>
      <c r="I26" s="292"/>
      <c r="J26" s="292"/>
      <c r="K26" s="292"/>
      <c r="L26" s="292"/>
      <c r="M26" s="292"/>
      <c r="N26" s="292"/>
      <c r="O26" s="292"/>
      <c r="P26" s="292"/>
      <c r="Q26" s="293"/>
      <c r="R26" s="37" t="s">
        <v>45</v>
      </c>
      <c r="S26" s="274" t="s">
        <v>46</v>
      </c>
      <c r="T26" s="274"/>
      <c r="U26" s="38" t="s">
        <v>66</v>
      </c>
      <c r="V26" s="273" t="s">
        <v>67</v>
      </c>
      <c r="W26" s="275"/>
    </row>
    <row r="27" spans="2:27" ht="30.75" customHeight="1" thickBot="1" x14ac:dyDescent="0.25">
      <c r="B27" s="294"/>
      <c r="C27" s="295"/>
      <c r="D27" s="295"/>
      <c r="E27" s="295"/>
      <c r="F27" s="295"/>
      <c r="G27" s="295"/>
      <c r="H27" s="295"/>
      <c r="I27" s="295"/>
      <c r="J27" s="295"/>
      <c r="K27" s="295"/>
      <c r="L27" s="295"/>
      <c r="M27" s="295"/>
      <c r="N27" s="295"/>
      <c r="O27" s="295"/>
      <c r="P27" s="295"/>
      <c r="Q27" s="296"/>
      <c r="R27" s="39" t="s">
        <v>68</v>
      </c>
      <c r="S27" s="39" t="s">
        <v>68</v>
      </c>
      <c r="T27" s="39" t="s">
        <v>60</v>
      </c>
      <c r="U27" s="39" t="s">
        <v>68</v>
      </c>
      <c r="V27" s="39" t="s">
        <v>69</v>
      </c>
      <c r="W27" s="32" t="s">
        <v>70</v>
      </c>
      <c r="Y27" s="36"/>
    </row>
    <row r="28" spans="2:27" ht="23.25" customHeight="1" thickBot="1" x14ac:dyDescent="0.25">
      <c r="B28" s="306" t="s">
        <v>71</v>
      </c>
      <c r="C28" s="307"/>
      <c r="D28" s="307"/>
      <c r="E28" s="40" t="s">
        <v>2275</v>
      </c>
      <c r="F28" s="40"/>
      <c r="G28" s="40"/>
      <c r="H28" s="41"/>
      <c r="I28" s="41"/>
      <c r="J28" s="41"/>
      <c r="K28" s="41"/>
      <c r="L28" s="41"/>
      <c r="M28" s="41"/>
      <c r="N28" s="41"/>
      <c r="O28" s="41"/>
      <c r="P28" s="42"/>
      <c r="Q28" s="42"/>
      <c r="R28" s="43" t="s">
        <v>2274</v>
      </c>
      <c r="S28" s="44" t="s">
        <v>11</v>
      </c>
      <c r="T28" s="42"/>
      <c r="U28" s="44" t="s">
        <v>487</v>
      </c>
      <c r="V28" s="42"/>
      <c r="W28" s="45">
        <f>+IF(ISERR(U28/R28*100),"N/A",ROUND(U28/R28*100,2))</f>
        <v>2.36</v>
      </c>
    </row>
    <row r="29" spans="2:27" ht="26.25" customHeight="1" thickBot="1" x14ac:dyDescent="0.25">
      <c r="B29" s="308" t="s">
        <v>75</v>
      </c>
      <c r="C29" s="309"/>
      <c r="D29" s="309"/>
      <c r="E29" s="46" t="s">
        <v>2275</v>
      </c>
      <c r="F29" s="46"/>
      <c r="G29" s="46"/>
      <c r="H29" s="47"/>
      <c r="I29" s="47"/>
      <c r="J29" s="47"/>
      <c r="K29" s="47"/>
      <c r="L29" s="47"/>
      <c r="M29" s="47"/>
      <c r="N29" s="47"/>
      <c r="O29" s="47"/>
      <c r="P29" s="48"/>
      <c r="Q29" s="48"/>
      <c r="R29" s="49" t="s">
        <v>2274</v>
      </c>
      <c r="S29" s="50" t="s">
        <v>2273</v>
      </c>
      <c r="T29" s="51">
        <f>+IF(ISERR(S29/R29*100),"N/A",ROUND(S29/R29*100,2))</f>
        <v>27.67</v>
      </c>
      <c r="U29" s="50" t="s">
        <v>487</v>
      </c>
      <c r="V29" s="51">
        <f>+IF(ISERR(U29/S29*100),"N/A",ROUND(U29/S29*100,2))</f>
        <v>8.52</v>
      </c>
      <c r="W29" s="52">
        <f>+IF(ISERR(U29/R29*100),"N/A",ROUND(U29/R29*100,2))</f>
        <v>2.36</v>
      </c>
    </row>
    <row r="30" spans="2:27" ht="22.5" customHeight="1" thickTop="1" thickBot="1" x14ac:dyDescent="0.25">
      <c r="B30" s="11" t="s">
        <v>81</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97" t="s">
        <v>2272</v>
      </c>
      <c r="C31" s="298"/>
      <c r="D31" s="298"/>
      <c r="E31" s="298"/>
      <c r="F31" s="298"/>
      <c r="G31" s="298"/>
      <c r="H31" s="298"/>
      <c r="I31" s="298"/>
      <c r="J31" s="298"/>
      <c r="K31" s="298"/>
      <c r="L31" s="298"/>
      <c r="M31" s="298"/>
      <c r="N31" s="298"/>
      <c r="O31" s="298"/>
      <c r="P31" s="298"/>
      <c r="Q31" s="298"/>
      <c r="R31" s="298"/>
      <c r="S31" s="298"/>
      <c r="T31" s="298"/>
      <c r="U31" s="298"/>
      <c r="V31" s="298"/>
      <c r="W31" s="299"/>
    </row>
    <row r="32" spans="2:27" ht="63"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2271</v>
      </c>
      <c r="C33" s="298"/>
      <c r="D33" s="298"/>
      <c r="E33" s="298"/>
      <c r="F33" s="298"/>
      <c r="G33" s="298"/>
      <c r="H33" s="298"/>
      <c r="I33" s="298"/>
      <c r="J33" s="298"/>
      <c r="K33" s="298"/>
      <c r="L33" s="298"/>
      <c r="M33" s="298"/>
      <c r="N33" s="298"/>
      <c r="O33" s="298"/>
      <c r="P33" s="298"/>
      <c r="Q33" s="298"/>
      <c r="R33" s="298"/>
      <c r="S33" s="298"/>
      <c r="T33" s="298"/>
      <c r="U33" s="298"/>
      <c r="V33" s="298"/>
      <c r="W33" s="299"/>
    </row>
    <row r="34" spans="2:23" ht="57" customHeight="1" thickBot="1" x14ac:dyDescent="0.25">
      <c r="B34" s="300"/>
      <c r="C34" s="301"/>
      <c r="D34" s="301"/>
      <c r="E34" s="301"/>
      <c r="F34" s="301"/>
      <c r="G34" s="301"/>
      <c r="H34" s="301"/>
      <c r="I34" s="301"/>
      <c r="J34" s="301"/>
      <c r="K34" s="301"/>
      <c r="L34" s="301"/>
      <c r="M34" s="301"/>
      <c r="N34" s="301"/>
      <c r="O34" s="301"/>
      <c r="P34" s="301"/>
      <c r="Q34" s="301"/>
      <c r="R34" s="301"/>
      <c r="S34" s="301"/>
      <c r="T34" s="301"/>
      <c r="U34" s="301"/>
      <c r="V34" s="301"/>
      <c r="W34" s="302"/>
    </row>
    <row r="35" spans="2:23" ht="37.5" customHeight="1" thickTop="1" x14ac:dyDescent="0.2">
      <c r="B35" s="297" t="s">
        <v>2270</v>
      </c>
      <c r="C35" s="298"/>
      <c r="D35" s="298"/>
      <c r="E35" s="298"/>
      <c r="F35" s="298"/>
      <c r="G35" s="298"/>
      <c r="H35" s="298"/>
      <c r="I35" s="298"/>
      <c r="J35" s="298"/>
      <c r="K35" s="298"/>
      <c r="L35" s="298"/>
      <c r="M35" s="298"/>
      <c r="N35" s="298"/>
      <c r="O35" s="298"/>
      <c r="P35" s="298"/>
      <c r="Q35" s="298"/>
      <c r="R35" s="298"/>
      <c r="S35" s="298"/>
      <c r="T35" s="298"/>
      <c r="U35" s="298"/>
      <c r="V35" s="298"/>
      <c r="W35" s="299"/>
    </row>
    <row r="36" spans="2:23" ht="13.5" thickBot="1" x14ac:dyDescent="0.25">
      <c r="B36" s="303"/>
      <c r="C36" s="304"/>
      <c r="D36" s="304"/>
      <c r="E36" s="304"/>
      <c r="F36" s="304"/>
      <c r="G36" s="304"/>
      <c r="H36" s="304"/>
      <c r="I36" s="304"/>
      <c r="J36" s="304"/>
      <c r="K36" s="304"/>
      <c r="L36" s="304"/>
      <c r="M36" s="304"/>
      <c r="N36" s="304"/>
      <c r="O36" s="304"/>
      <c r="P36" s="304"/>
      <c r="Q36" s="304"/>
      <c r="R36" s="304"/>
      <c r="S36" s="304"/>
      <c r="T36" s="304"/>
      <c r="U36" s="304"/>
      <c r="V36" s="304"/>
      <c r="W36" s="30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2337</v>
      </c>
      <c r="D4" s="253" t="s">
        <v>2294</v>
      </c>
      <c r="E4" s="253"/>
      <c r="F4" s="253"/>
      <c r="G4" s="253"/>
      <c r="H4" s="254"/>
      <c r="I4" s="18"/>
      <c r="J4" s="255" t="s">
        <v>6</v>
      </c>
      <c r="K4" s="253"/>
      <c r="L4" s="17" t="s">
        <v>2336</v>
      </c>
      <c r="M4" s="256" t="s">
        <v>2335</v>
      </c>
      <c r="N4" s="256"/>
      <c r="O4" s="256"/>
      <c r="P4" s="256"/>
      <c r="Q4" s="257"/>
      <c r="R4" s="19"/>
      <c r="S4" s="258" t="s">
        <v>9</v>
      </c>
      <c r="T4" s="259"/>
      <c r="U4" s="259"/>
      <c r="V4" s="260" t="s">
        <v>2324</v>
      </c>
      <c r="W4" s="261"/>
    </row>
    <row r="5" spans="1:29" ht="15.75" customHeight="1" thickTop="1" x14ac:dyDescent="0.2">
      <c r="B5" s="68" t="s">
        <v>11</v>
      </c>
      <c r="C5" s="249" t="s">
        <v>11</v>
      </c>
      <c r="D5" s="249"/>
      <c r="E5" s="249"/>
      <c r="F5" s="249"/>
      <c r="G5" s="249"/>
      <c r="H5" s="249"/>
      <c r="I5" s="249"/>
      <c r="J5" s="249"/>
      <c r="K5" s="249"/>
      <c r="L5" s="249"/>
      <c r="M5" s="249"/>
      <c r="N5" s="249"/>
      <c r="O5" s="249"/>
      <c r="P5" s="249"/>
      <c r="Q5" s="249"/>
      <c r="R5" s="249"/>
      <c r="S5" s="249"/>
      <c r="T5" s="249"/>
      <c r="U5" s="249"/>
      <c r="V5" s="249"/>
      <c r="W5" s="389"/>
    </row>
    <row r="6" spans="1:29" ht="30" customHeight="1" thickBot="1" x14ac:dyDescent="0.25">
      <c r="B6" s="68" t="s">
        <v>12</v>
      </c>
      <c r="C6" s="21" t="s">
        <v>2327</v>
      </c>
      <c r="D6" s="262" t="s">
        <v>2334</v>
      </c>
      <c r="E6" s="262"/>
      <c r="F6" s="262"/>
      <c r="G6" s="262"/>
      <c r="H6" s="262"/>
      <c r="I6" s="53"/>
      <c r="J6" s="263" t="s">
        <v>15</v>
      </c>
      <c r="K6" s="263"/>
      <c r="L6" s="263" t="s">
        <v>16</v>
      </c>
      <c r="M6" s="263"/>
      <c r="N6" s="389" t="s">
        <v>11</v>
      </c>
      <c r="O6" s="389"/>
      <c r="P6" s="389"/>
      <c r="Q6" s="389"/>
      <c r="R6" s="389"/>
      <c r="S6" s="389"/>
      <c r="T6" s="389"/>
      <c r="U6" s="389"/>
      <c r="V6" s="389"/>
      <c r="W6" s="389"/>
    </row>
    <row r="7" spans="1:29" ht="30" customHeight="1" thickBot="1" x14ac:dyDescent="0.25">
      <c r="B7" s="69"/>
      <c r="C7" s="21" t="s">
        <v>11</v>
      </c>
      <c r="D7" s="249" t="s">
        <v>11</v>
      </c>
      <c r="E7" s="249"/>
      <c r="F7" s="249"/>
      <c r="G7" s="249"/>
      <c r="H7" s="249"/>
      <c r="I7" s="53"/>
      <c r="J7" s="24" t="s">
        <v>19</v>
      </c>
      <c r="K7" s="24" t="s">
        <v>20</v>
      </c>
      <c r="L7" s="24" t="s">
        <v>19</v>
      </c>
      <c r="M7" s="24" t="s">
        <v>20</v>
      </c>
      <c r="N7" s="25"/>
      <c r="O7" s="389" t="s">
        <v>11</v>
      </c>
      <c r="P7" s="389"/>
      <c r="Q7" s="389"/>
      <c r="R7" s="389"/>
      <c r="S7" s="389"/>
      <c r="T7" s="389"/>
      <c r="U7" s="389"/>
      <c r="V7" s="389"/>
      <c r="W7" s="389"/>
    </row>
    <row r="8" spans="1:29" ht="30" customHeight="1" thickBot="1" x14ac:dyDescent="0.25">
      <c r="B8" s="69"/>
      <c r="C8" s="21" t="s">
        <v>11</v>
      </c>
      <c r="D8" s="249" t="s">
        <v>11</v>
      </c>
      <c r="E8" s="249"/>
      <c r="F8" s="249"/>
      <c r="G8" s="249"/>
      <c r="H8" s="249"/>
      <c r="I8" s="53"/>
      <c r="J8" s="26" t="s">
        <v>13</v>
      </c>
      <c r="K8" s="26" t="s">
        <v>17</v>
      </c>
      <c r="L8" s="26" t="s">
        <v>107</v>
      </c>
      <c r="M8" s="26" t="s">
        <v>107</v>
      </c>
      <c r="N8" s="25"/>
      <c r="O8" s="53"/>
      <c r="P8" s="389" t="s">
        <v>11</v>
      </c>
      <c r="Q8" s="389"/>
      <c r="R8" s="389"/>
      <c r="S8" s="389"/>
      <c r="T8" s="389"/>
      <c r="U8" s="389"/>
      <c r="V8" s="389"/>
      <c r="W8" s="389"/>
    </row>
    <row r="9" spans="1:29" ht="25.5" customHeight="1" thickBot="1" x14ac:dyDescent="0.25">
      <c r="B9" s="69"/>
      <c r="C9" s="249" t="s">
        <v>11</v>
      </c>
      <c r="D9" s="249"/>
      <c r="E9" s="249"/>
      <c r="F9" s="249"/>
      <c r="G9" s="249"/>
      <c r="H9" s="249"/>
      <c r="I9" s="249"/>
      <c r="J9" s="249"/>
      <c r="K9" s="249"/>
      <c r="L9" s="249"/>
      <c r="M9" s="249"/>
      <c r="N9" s="249"/>
      <c r="O9" s="249"/>
      <c r="P9" s="249"/>
      <c r="Q9" s="249"/>
      <c r="R9" s="249"/>
      <c r="S9" s="249"/>
      <c r="T9" s="249"/>
      <c r="U9" s="249"/>
      <c r="V9" s="249"/>
      <c r="W9" s="389"/>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90" t="s">
        <v>28</v>
      </c>
      <c r="C13" s="265"/>
      <c r="D13" s="265"/>
      <c r="E13" s="265"/>
      <c r="F13" s="265"/>
      <c r="G13" s="265"/>
      <c r="H13" s="265"/>
      <c r="I13" s="265"/>
      <c r="J13" s="28"/>
      <c r="K13" s="265" t="s">
        <v>29</v>
      </c>
      <c r="L13" s="265"/>
      <c r="M13" s="265"/>
      <c r="N13" s="265"/>
      <c r="O13" s="265"/>
      <c r="P13" s="265"/>
      <c r="Q13" s="265"/>
      <c r="R13" s="29"/>
      <c r="S13" s="265" t="s">
        <v>30</v>
      </c>
      <c r="T13" s="265"/>
      <c r="U13" s="265"/>
      <c r="V13" s="265"/>
      <c r="W13" s="391"/>
    </row>
    <row r="14" spans="1:29" ht="69" customHeight="1" x14ac:dyDescent="0.2">
      <c r="B14" s="68" t="s">
        <v>31</v>
      </c>
      <c r="C14" s="262" t="s">
        <v>11</v>
      </c>
      <c r="D14" s="262"/>
      <c r="E14" s="262"/>
      <c r="F14" s="262"/>
      <c r="G14" s="262"/>
      <c r="H14" s="262"/>
      <c r="I14" s="262"/>
      <c r="J14" s="30"/>
      <c r="K14" s="30" t="s">
        <v>32</v>
      </c>
      <c r="L14" s="262" t="s">
        <v>11</v>
      </c>
      <c r="M14" s="262"/>
      <c r="N14" s="262"/>
      <c r="O14" s="262"/>
      <c r="P14" s="262"/>
      <c r="Q14" s="262"/>
      <c r="R14" s="53"/>
      <c r="S14" s="30" t="s">
        <v>33</v>
      </c>
      <c r="T14" s="392" t="s">
        <v>2333</v>
      </c>
      <c r="U14" s="392"/>
      <c r="V14" s="392"/>
      <c r="W14" s="392"/>
    </row>
    <row r="15" spans="1:29" ht="86.25" customHeight="1" x14ac:dyDescent="0.2">
      <c r="B15" s="68" t="s">
        <v>35</v>
      </c>
      <c r="C15" s="262" t="s">
        <v>11</v>
      </c>
      <c r="D15" s="262"/>
      <c r="E15" s="262"/>
      <c r="F15" s="262"/>
      <c r="G15" s="262"/>
      <c r="H15" s="262"/>
      <c r="I15" s="262"/>
      <c r="J15" s="30"/>
      <c r="K15" s="30" t="s">
        <v>35</v>
      </c>
      <c r="L15" s="262" t="s">
        <v>11</v>
      </c>
      <c r="M15" s="262"/>
      <c r="N15" s="262"/>
      <c r="O15" s="262"/>
      <c r="P15" s="262"/>
      <c r="Q15" s="262"/>
      <c r="R15" s="53"/>
      <c r="S15" s="30" t="s">
        <v>36</v>
      </c>
      <c r="T15" s="392" t="s">
        <v>11</v>
      </c>
      <c r="U15" s="392"/>
      <c r="V15" s="392"/>
      <c r="W15" s="392"/>
    </row>
    <row r="16" spans="1:29" ht="25.5" customHeight="1" thickBot="1" x14ac:dyDescent="0.25">
      <c r="B16" s="67" t="s">
        <v>37</v>
      </c>
      <c r="C16" s="268" t="s">
        <v>11</v>
      </c>
      <c r="D16" s="268"/>
      <c r="E16" s="268"/>
      <c r="F16" s="268"/>
      <c r="G16" s="268"/>
      <c r="H16" s="268"/>
      <c r="I16" s="268"/>
      <c r="J16" s="268"/>
      <c r="K16" s="268"/>
      <c r="L16" s="268"/>
      <c r="M16" s="268"/>
      <c r="N16" s="268"/>
      <c r="O16" s="268"/>
      <c r="P16" s="268"/>
      <c r="Q16" s="268"/>
      <c r="R16" s="268"/>
      <c r="S16" s="268"/>
      <c r="T16" s="268"/>
      <c r="U16" s="268"/>
      <c r="V16" s="268"/>
      <c r="W16" s="393"/>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94" t="s">
        <v>39</v>
      </c>
      <c r="C18" s="271"/>
      <c r="D18" s="271"/>
      <c r="E18" s="271"/>
      <c r="F18" s="271"/>
      <c r="G18" s="271"/>
      <c r="H18" s="271"/>
      <c r="I18" s="271"/>
      <c r="J18" s="271"/>
      <c r="K18" s="271"/>
      <c r="L18" s="271"/>
      <c r="M18" s="271"/>
      <c r="N18" s="271"/>
      <c r="O18" s="271"/>
      <c r="P18" s="271"/>
      <c r="Q18" s="271"/>
      <c r="R18" s="271"/>
      <c r="S18" s="271"/>
      <c r="T18" s="272"/>
      <c r="U18" s="273" t="s">
        <v>40</v>
      </c>
      <c r="V18" s="274"/>
      <c r="W18" s="395"/>
    </row>
    <row r="19" spans="2:27" ht="14.25" customHeight="1" x14ac:dyDescent="0.2">
      <c r="B19" s="402"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99" t="s">
        <v>49</v>
      </c>
    </row>
    <row r="20" spans="2:27" ht="27" customHeight="1" thickBot="1" x14ac:dyDescent="0.25">
      <c r="B20" s="403"/>
      <c r="C20" s="398"/>
      <c r="D20" s="398"/>
      <c r="E20" s="398"/>
      <c r="F20" s="398"/>
      <c r="G20" s="398"/>
      <c r="H20" s="398"/>
      <c r="I20" s="398"/>
      <c r="J20" s="398"/>
      <c r="K20" s="398"/>
      <c r="L20" s="398"/>
      <c r="M20" s="398"/>
      <c r="N20" s="398"/>
      <c r="O20" s="398"/>
      <c r="P20" s="398"/>
      <c r="Q20" s="398"/>
      <c r="R20" s="398"/>
      <c r="S20" s="398"/>
      <c r="T20" s="396"/>
      <c r="U20" s="397"/>
      <c r="V20" s="398"/>
      <c r="W20" s="400"/>
      <c r="Z20" s="33" t="s">
        <v>11</v>
      </c>
      <c r="AA20" s="33" t="s">
        <v>50</v>
      </c>
    </row>
    <row r="21" spans="2:27" ht="56.25" customHeight="1" x14ac:dyDescent="0.2">
      <c r="B21" s="401" t="s">
        <v>2332</v>
      </c>
      <c r="C21" s="288"/>
      <c r="D21" s="288"/>
      <c r="E21" s="288"/>
      <c r="F21" s="288"/>
      <c r="G21" s="288"/>
      <c r="H21" s="288"/>
      <c r="I21" s="288"/>
      <c r="J21" s="288"/>
      <c r="K21" s="288"/>
      <c r="L21" s="288"/>
      <c r="M21" s="289" t="s">
        <v>2327</v>
      </c>
      <c r="N21" s="289"/>
      <c r="O21" s="289" t="s">
        <v>2331</v>
      </c>
      <c r="P21" s="289"/>
      <c r="Q21" s="290" t="s">
        <v>464</v>
      </c>
      <c r="R21" s="290"/>
      <c r="S21" s="34" t="s">
        <v>96</v>
      </c>
      <c r="T21" s="34" t="s">
        <v>172</v>
      </c>
      <c r="U21" s="34" t="s">
        <v>172</v>
      </c>
      <c r="V21" s="34" t="str">
        <f>+IF(ISERR(U21/T21*100),"N/A",ROUND(U21/T21*100,2))</f>
        <v>N/A</v>
      </c>
      <c r="W21" s="66" t="str">
        <f>+IF(ISERR(U21/S21*100),"N/A",ROUND(U21/S21*100,2))</f>
        <v>N/A</v>
      </c>
    </row>
    <row r="22" spans="2:27" ht="56.25" customHeight="1" x14ac:dyDescent="0.2">
      <c r="B22" s="401" t="s">
        <v>2330</v>
      </c>
      <c r="C22" s="288"/>
      <c r="D22" s="288"/>
      <c r="E22" s="288"/>
      <c r="F22" s="288"/>
      <c r="G22" s="288"/>
      <c r="H22" s="288"/>
      <c r="I22" s="288"/>
      <c r="J22" s="288"/>
      <c r="K22" s="288"/>
      <c r="L22" s="288"/>
      <c r="M22" s="289" t="s">
        <v>2327</v>
      </c>
      <c r="N22" s="289"/>
      <c r="O22" s="289" t="s">
        <v>2329</v>
      </c>
      <c r="P22" s="289"/>
      <c r="Q22" s="290" t="s">
        <v>464</v>
      </c>
      <c r="R22" s="290"/>
      <c r="S22" s="34" t="s">
        <v>505</v>
      </c>
      <c r="T22" s="34" t="s">
        <v>172</v>
      </c>
      <c r="U22" s="34" t="s">
        <v>172</v>
      </c>
      <c r="V22" s="34" t="str">
        <f>+IF(ISERR(U22/T22*100),"N/A",ROUND(U22/T22*100,2))</f>
        <v>N/A</v>
      </c>
      <c r="W22" s="66" t="str">
        <f>+IF(ISERR(U22/S22*100),"N/A",ROUND(U22/S22*100,2))</f>
        <v>N/A</v>
      </c>
    </row>
    <row r="23" spans="2:27" ht="56.25" customHeight="1" thickBot="1" x14ac:dyDescent="0.25">
      <c r="B23" s="401" t="s">
        <v>2328</v>
      </c>
      <c r="C23" s="288"/>
      <c r="D23" s="288"/>
      <c r="E23" s="288"/>
      <c r="F23" s="288"/>
      <c r="G23" s="288"/>
      <c r="H23" s="288"/>
      <c r="I23" s="288"/>
      <c r="J23" s="288"/>
      <c r="K23" s="288"/>
      <c r="L23" s="288"/>
      <c r="M23" s="289" t="s">
        <v>2327</v>
      </c>
      <c r="N23" s="289"/>
      <c r="O23" s="289" t="s">
        <v>2326</v>
      </c>
      <c r="P23" s="289"/>
      <c r="Q23" s="290" t="s">
        <v>464</v>
      </c>
      <c r="R23" s="290"/>
      <c r="S23" s="34" t="s">
        <v>809</v>
      </c>
      <c r="T23" s="34" t="s">
        <v>172</v>
      </c>
      <c r="U23" s="34" t="s">
        <v>172</v>
      </c>
      <c r="V23" s="34" t="str">
        <f>+IF(ISERR(U23/T23*100),"N/A",ROUND(U23/T23*100,2))</f>
        <v>N/A</v>
      </c>
      <c r="W23" s="66" t="str">
        <f>+IF(ISERR(U23/S23*100),"N/A",ROUND(U23/S23*100,2))</f>
        <v>N/A</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404" t="s">
        <v>2293</v>
      </c>
      <c r="C25" s="292"/>
      <c r="D25" s="292"/>
      <c r="E25" s="292"/>
      <c r="F25" s="292"/>
      <c r="G25" s="292"/>
      <c r="H25" s="292"/>
      <c r="I25" s="292"/>
      <c r="J25" s="292"/>
      <c r="K25" s="292"/>
      <c r="L25" s="292"/>
      <c r="M25" s="292"/>
      <c r="N25" s="292"/>
      <c r="O25" s="292"/>
      <c r="P25" s="292"/>
      <c r="Q25" s="293"/>
      <c r="R25" s="37" t="s">
        <v>45</v>
      </c>
      <c r="S25" s="274" t="s">
        <v>46</v>
      </c>
      <c r="T25" s="274"/>
      <c r="U25" s="54" t="s">
        <v>66</v>
      </c>
      <c r="V25" s="273" t="s">
        <v>67</v>
      </c>
      <c r="W25" s="395"/>
    </row>
    <row r="26" spans="2:27" ht="30.75" customHeight="1" thickBot="1" x14ac:dyDescent="0.25">
      <c r="B26" s="405"/>
      <c r="C26" s="406"/>
      <c r="D26" s="406"/>
      <c r="E26" s="406"/>
      <c r="F26" s="406"/>
      <c r="G26" s="406"/>
      <c r="H26" s="406"/>
      <c r="I26" s="406"/>
      <c r="J26" s="406"/>
      <c r="K26" s="406"/>
      <c r="L26" s="406"/>
      <c r="M26" s="406"/>
      <c r="N26" s="406"/>
      <c r="O26" s="406"/>
      <c r="P26" s="406"/>
      <c r="Q26" s="407"/>
      <c r="R26" s="65" t="s">
        <v>68</v>
      </c>
      <c r="S26" s="65" t="s">
        <v>68</v>
      </c>
      <c r="T26" s="65" t="s">
        <v>60</v>
      </c>
      <c r="U26" s="65" t="s">
        <v>68</v>
      </c>
      <c r="V26" s="65" t="s">
        <v>69</v>
      </c>
      <c r="W26" s="64" t="s">
        <v>70</v>
      </c>
      <c r="Y26" s="36"/>
    </row>
    <row r="27" spans="2:27" ht="23.25" customHeight="1" thickBot="1" x14ac:dyDescent="0.25">
      <c r="B27" s="415" t="s">
        <v>71</v>
      </c>
      <c r="C27" s="307"/>
      <c r="D27" s="307"/>
      <c r="E27" s="55" t="s">
        <v>2325</v>
      </c>
      <c r="F27" s="55"/>
      <c r="G27" s="55"/>
      <c r="H27" s="41"/>
      <c r="I27" s="41"/>
      <c r="J27" s="41"/>
      <c r="K27" s="41"/>
      <c r="L27" s="41"/>
      <c r="M27" s="41"/>
      <c r="N27" s="41"/>
      <c r="O27" s="41"/>
      <c r="P27" s="42"/>
      <c r="Q27" s="42"/>
      <c r="R27" s="43" t="s">
        <v>2324</v>
      </c>
      <c r="S27" s="44" t="s">
        <v>11</v>
      </c>
      <c r="T27" s="42"/>
      <c r="U27" s="44" t="s">
        <v>57</v>
      </c>
      <c r="V27" s="42"/>
      <c r="W27" s="63">
        <f>+IF(ISERR(U27/R27*100),"N/A",ROUND(U27/R27*100,2))</f>
        <v>0</v>
      </c>
    </row>
    <row r="28" spans="2:27" ht="26.25" customHeight="1" thickBot="1" x14ac:dyDescent="0.25">
      <c r="B28" s="416" t="s">
        <v>75</v>
      </c>
      <c r="C28" s="417"/>
      <c r="D28" s="417"/>
      <c r="E28" s="62" t="s">
        <v>2325</v>
      </c>
      <c r="F28" s="62"/>
      <c r="G28" s="62"/>
      <c r="H28" s="61"/>
      <c r="I28" s="61"/>
      <c r="J28" s="61"/>
      <c r="K28" s="61"/>
      <c r="L28" s="61"/>
      <c r="M28" s="61"/>
      <c r="N28" s="61"/>
      <c r="O28" s="61"/>
      <c r="P28" s="60"/>
      <c r="Q28" s="60"/>
      <c r="R28" s="59" t="s">
        <v>2324</v>
      </c>
      <c r="S28" s="58" t="s">
        <v>2323</v>
      </c>
      <c r="T28" s="57">
        <f>+IF(ISERR(S28/R28*100),"N/A",ROUND(S28/R28*100,2))</f>
        <v>24.95</v>
      </c>
      <c r="U28" s="58" t="s">
        <v>57</v>
      </c>
      <c r="V28" s="57">
        <f>+IF(ISERR(U28/S28*100),"N/A",ROUND(U28/S28*100,2))</f>
        <v>0</v>
      </c>
      <c r="W28" s="56">
        <f>+IF(ISERR(U28/R28*100),"N/A",ROUND(U28/R28*100,2))</f>
        <v>0</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408" t="s">
        <v>2069</v>
      </c>
      <c r="C30" s="298"/>
      <c r="D30" s="298"/>
      <c r="E30" s="298"/>
      <c r="F30" s="298"/>
      <c r="G30" s="298"/>
      <c r="H30" s="298"/>
      <c r="I30" s="298"/>
      <c r="J30" s="298"/>
      <c r="K30" s="298"/>
      <c r="L30" s="298"/>
      <c r="M30" s="298"/>
      <c r="N30" s="298"/>
      <c r="O30" s="298"/>
      <c r="P30" s="298"/>
      <c r="Q30" s="298"/>
      <c r="R30" s="298"/>
      <c r="S30" s="298"/>
      <c r="T30" s="298"/>
      <c r="U30" s="298"/>
      <c r="V30" s="298"/>
      <c r="W30" s="409"/>
    </row>
    <row r="31" spans="2:27" ht="15" customHeight="1" thickBot="1" x14ac:dyDescent="0.25">
      <c r="B31" s="410"/>
      <c r="C31" s="301"/>
      <c r="D31" s="301"/>
      <c r="E31" s="301"/>
      <c r="F31" s="301"/>
      <c r="G31" s="301"/>
      <c r="H31" s="301"/>
      <c r="I31" s="301"/>
      <c r="J31" s="301"/>
      <c r="K31" s="301"/>
      <c r="L31" s="301"/>
      <c r="M31" s="301"/>
      <c r="N31" s="301"/>
      <c r="O31" s="301"/>
      <c r="P31" s="301"/>
      <c r="Q31" s="301"/>
      <c r="R31" s="301"/>
      <c r="S31" s="301"/>
      <c r="T31" s="301"/>
      <c r="U31" s="301"/>
      <c r="V31" s="301"/>
      <c r="W31" s="411"/>
    </row>
    <row r="32" spans="2:27" ht="37.5" customHeight="1" thickTop="1" x14ac:dyDescent="0.2">
      <c r="B32" s="408" t="s">
        <v>2068</v>
      </c>
      <c r="C32" s="298"/>
      <c r="D32" s="298"/>
      <c r="E32" s="298"/>
      <c r="F32" s="298"/>
      <c r="G32" s="298"/>
      <c r="H32" s="298"/>
      <c r="I32" s="298"/>
      <c r="J32" s="298"/>
      <c r="K32" s="298"/>
      <c r="L32" s="298"/>
      <c r="M32" s="298"/>
      <c r="N32" s="298"/>
      <c r="O32" s="298"/>
      <c r="P32" s="298"/>
      <c r="Q32" s="298"/>
      <c r="R32" s="298"/>
      <c r="S32" s="298"/>
      <c r="T32" s="298"/>
      <c r="U32" s="298"/>
      <c r="V32" s="298"/>
      <c r="W32" s="409"/>
    </row>
    <row r="33" spans="2:23" ht="15" customHeight="1" thickBot="1" x14ac:dyDescent="0.25">
      <c r="B33" s="410"/>
      <c r="C33" s="301"/>
      <c r="D33" s="301"/>
      <c r="E33" s="301"/>
      <c r="F33" s="301"/>
      <c r="G33" s="301"/>
      <c r="H33" s="301"/>
      <c r="I33" s="301"/>
      <c r="J33" s="301"/>
      <c r="K33" s="301"/>
      <c r="L33" s="301"/>
      <c r="M33" s="301"/>
      <c r="N33" s="301"/>
      <c r="O33" s="301"/>
      <c r="P33" s="301"/>
      <c r="Q33" s="301"/>
      <c r="R33" s="301"/>
      <c r="S33" s="301"/>
      <c r="T33" s="301"/>
      <c r="U33" s="301"/>
      <c r="V33" s="301"/>
      <c r="W33" s="411"/>
    </row>
    <row r="34" spans="2:23" ht="37.5" customHeight="1" thickTop="1" x14ac:dyDescent="0.2">
      <c r="B34" s="408" t="s">
        <v>2067</v>
      </c>
      <c r="C34" s="298"/>
      <c r="D34" s="298"/>
      <c r="E34" s="298"/>
      <c r="F34" s="298"/>
      <c r="G34" s="298"/>
      <c r="H34" s="298"/>
      <c r="I34" s="298"/>
      <c r="J34" s="298"/>
      <c r="K34" s="298"/>
      <c r="L34" s="298"/>
      <c r="M34" s="298"/>
      <c r="N34" s="298"/>
      <c r="O34" s="298"/>
      <c r="P34" s="298"/>
      <c r="Q34" s="298"/>
      <c r="R34" s="298"/>
      <c r="S34" s="298"/>
      <c r="T34" s="298"/>
      <c r="U34" s="298"/>
      <c r="V34" s="298"/>
      <c r="W34" s="409"/>
    </row>
    <row r="35" spans="2:23" ht="13.5" thickBot="1" x14ac:dyDescent="0.25">
      <c r="B35" s="412"/>
      <c r="C35" s="413"/>
      <c r="D35" s="413"/>
      <c r="E35" s="413"/>
      <c r="F35" s="413"/>
      <c r="G35" s="413"/>
      <c r="H35" s="413"/>
      <c r="I35" s="413"/>
      <c r="J35" s="413"/>
      <c r="K35" s="413"/>
      <c r="L35" s="413"/>
      <c r="M35" s="413"/>
      <c r="N35" s="413"/>
      <c r="O35" s="413"/>
      <c r="P35" s="413"/>
      <c r="Q35" s="413"/>
      <c r="R35" s="413"/>
      <c r="S35" s="413"/>
      <c r="T35" s="413"/>
      <c r="U35" s="413"/>
      <c r="V35" s="413"/>
      <c r="W35" s="414"/>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2337</v>
      </c>
      <c r="D4" s="253" t="s">
        <v>2294</v>
      </c>
      <c r="E4" s="253"/>
      <c r="F4" s="253"/>
      <c r="G4" s="253"/>
      <c r="H4" s="254"/>
      <c r="I4" s="18"/>
      <c r="J4" s="255" t="s">
        <v>6</v>
      </c>
      <c r="K4" s="253"/>
      <c r="L4" s="17" t="s">
        <v>2341</v>
      </c>
      <c r="M4" s="256" t="s">
        <v>2340</v>
      </c>
      <c r="N4" s="256"/>
      <c r="O4" s="256"/>
      <c r="P4" s="256"/>
      <c r="Q4" s="257"/>
      <c r="R4" s="19"/>
      <c r="S4" s="258" t="s">
        <v>9</v>
      </c>
      <c r="T4" s="259"/>
      <c r="U4" s="259"/>
      <c r="V4" s="260" t="s">
        <v>149</v>
      </c>
      <c r="W4" s="261"/>
    </row>
    <row r="5" spans="1:29" ht="15.75" customHeight="1" thickTop="1" x14ac:dyDescent="0.2">
      <c r="B5" s="68" t="s">
        <v>11</v>
      </c>
      <c r="C5" s="249" t="s">
        <v>11</v>
      </c>
      <c r="D5" s="249"/>
      <c r="E5" s="249"/>
      <c r="F5" s="249"/>
      <c r="G5" s="249"/>
      <c r="H5" s="249"/>
      <c r="I5" s="249"/>
      <c r="J5" s="249"/>
      <c r="K5" s="249"/>
      <c r="L5" s="249"/>
      <c r="M5" s="249"/>
      <c r="N5" s="249"/>
      <c r="O5" s="249"/>
      <c r="P5" s="249"/>
      <c r="Q5" s="249"/>
      <c r="R5" s="249"/>
      <c r="S5" s="249"/>
      <c r="T5" s="249"/>
      <c r="U5" s="249"/>
      <c r="V5" s="249"/>
      <c r="W5" s="389"/>
    </row>
    <row r="6" spans="1:29" ht="30" customHeight="1" thickBot="1" x14ac:dyDescent="0.25">
      <c r="B6" s="68" t="s">
        <v>12</v>
      </c>
      <c r="C6" s="21" t="s">
        <v>2327</v>
      </c>
      <c r="D6" s="262" t="s">
        <v>2334</v>
      </c>
      <c r="E6" s="262"/>
      <c r="F6" s="262"/>
      <c r="G6" s="262"/>
      <c r="H6" s="262"/>
      <c r="I6" s="53"/>
      <c r="J6" s="263" t="s">
        <v>15</v>
      </c>
      <c r="K6" s="263"/>
      <c r="L6" s="263" t="s">
        <v>16</v>
      </c>
      <c r="M6" s="263"/>
      <c r="N6" s="389" t="s">
        <v>11</v>
      </c>
      <c r="O6" s="389"/>
      <c r="P6" s="389"/>
      <c r="Q6" s="389"/>
      <c r="R6" s="389"/>
      <c r="S6" s="389"/>
      <c r="T6" s="389"/>
      <c r="U6" s="389"/>
      <c r="V6" s="389"/>
      <c r="W6" s="389"/>
    </row>
    <row r="7" spans="1:29" ht="30" customHeight="1" thickBot="1" x14ac:dyDescent="0.25">
      <c r="B7" s="69"/>
      <c r="C7" s="21" t="s">
        <v>11</v>
      </c>
      <c r="D7" s="249" t="s">
        <v>11</v>
      </c>
      <c r="E7" s="249"/>
      <c r="F7" s="249"/>
      <c r="G7" s="249"/>
      <c r="H7" s="249"/>
      <c r="I7" s="53"/>
      <c r="J7" s="24" t="s">
        <v>19</v>
      </c>
      <c r="K7" s="24" t="s">
        <v>20</v>
      </c>
      <c r="L7" s="24" t="s">
        <v>19</v>
      </c>
      <c r="M7" s="24" t="s">
        <v>20</v>
      </c>
      <c r="N7" s="25"/>
      <c r="O7" s="389" t="s">
        <v>11</v>
      </c>
      <c r="P7" s="389"/>
      <c r="Q7" s="389"/>
      <c r="R7" s="389"/>
      <c r="S7" s="389"/>
      <c r="T7" s="389"/>
      <c r="U7" s="389"/>
      <c r="V7" s="389"/>
      <c r="W7" s="389"/>
    </row>
    <row r="8" spans="1:29" ht="30" customHeight="1" thickBot="1" x14ac:dyDescent="0.25">
      <c r="B8" s="69"/>
      <c r="C8" s="21" t="s">
        <v>11</v>
      </c>
      <c r="D8" s="249" t="s">
        <v>11</v>
      </c>
      <c r="E8" s="249"/>
      <c r="F8" s="249"/>
      <c r="G8" s="249"/>
      <c r="H8" s="249"/>
      <c r="I8" s="53"/>
      <c r="J8" s="26" t="s">
        <v>484</v>
      </c>
      <c r="K8" s="26" t="s">
        <v>624</v>
      </c>
      <c r="L8" s="26" t="s">
        <v>107</v>
      </c>
      <c r="M8" s="26" t="s">
        <v>107</v>
      </c>
      <c r="N8" s="25"/>
      <c r="O8" s="53"/>
      <c r="P8" s="389" t="s">
        <v>11</v>
      </c>
      <c r="Q8" s="389"/>
      <c r="R8" s="389"/>
      <c r="S8" s="389"/>
      <c r="T8" s="389"/>
      <c r="U8" s="389"/>
      <c r="V8" s="389"/>
      <c r="W8" s="389"/>
    </row>
    <row r="9" spans="1:29" ht="25.5" customHeight="1" thickBot="1" x14ac:dyDescent="0.25">
      <c r="B9" s="69"/>
      <c r="C9" s="249" t="s">
        <v>11</v>
      </c>
      <c r="D9" s="249"/>
      <c r="E9" s="249"/>
      <c r="F9" s="249"/>
      <c r="G9" s="249"/>
      <c r="H9" s="249"/>
      <c r="I9" s="249"/>
      <c r="J9" s="249"/>
      <c r="K9" s="249"/>
      <c r="L9" s="249"/>
      <c r="M9" s="249"/>
      <c r="N9" s="249"/>
      <c r="O9" s="249"/>
      <c r="P9" s="249"/>
      <c r="Q9" s="249"/>
      <c r="R9" s="249"/>
      <c r="S9" s="249"/>
      <c r="T9" s="249"/>
      <c r="U9" s="249"/>
      <c r="V9" s="249"/>
      <c r="W9" s="389"/>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90" t="s">
        <v>28</v>
      </c>
      <c r="C13" s="265"/>
      <c r="D13" s="265"/>
      <c r="E13" s="265"/>
      <c r="F13" s="265"/>
      <c r="G13" s="265"/>
      <c r="H13" s="265"/>
      <c r="I13" s="265"/>
      <c r="J13" s="28"/>
      <c r="K13" s="265" t="s">
        <v>29</v>
      </c>
      <c r="L13" s="265"/>
      <c r="M13" s="265"/>
      <c r="N13" s="265"/>
      <c r="O13" s="265"/>
      <c r="P13" s="265"/>
      <c r="Q13" s="265"/>
      <c r="R13" s="29"/>
      <c r="S13" s="265" t="s">
        <v>30</v>
      </c>
      <c r="T13" s="265"/>
      <c r="U13" s="265"/>
      <c r="V13" s="265"/>
      <c r="W13" s="391"/>
    </row>
    <row r="14" spans="1:29" ht="69" customHeight="1" x14ac:dyDescent="0.2">
      <c r="B14" s="68" t="s">
        <v>31</v>
      </c>
      <c r="C14" s="262" t="s">
        <v>11</v>
      </c>
      <c r="D14" s="262"/>
      <c r="E14" s="262"/>
      <c r="F14" s="262"/>
      <c r="G14" s="262"/>
      <c r="H14" s="262"/>
      <c r="I14" s="262"/>
      <c r="J14" s="30"/>
      <c r="K14" s="30" t="s">
        <v>32</v>
      </c>
      <c r="L14" s="262" t="s">
        <v>11</v>
      </c>
      <c r="M14" s="262"/>
      <c r="N14" s="262"/>
      <c r="O14" s="262"/>
      <c r="P14" s="262"/>
      <c r="Q14" s="262"/>
      <c r="R14" s="53"/>
      <c r="S14" s="30" t="s">
        <v>33</v>
      </c>
      <c r="T14" s="392" t="s">
        <v>2333</v>
      </c>
      <c r="U14" s="392"/>
      <c r="V14" s="392"/>
      <c r="W14" s="392"/>
    </row>
    <row r="15" spans="1:29" ht="86.25" customHeight="1" x14ac:dyDescent="0.2">
      <c r="B15" s="68" t="s">
        <v>35</v>
      </c>
      <c r="C15" s="262" t="s">
        <v>11</v>
      </c>
      <c r="D15" s="262"/>
      <c r="E15" s="262"/>
      <c r="F15" s="262"/>
      <c r="G15" s="262"/>
      <c r="H15" s="262"/>
      <c r="I15" s="262"/>
      <c r="J15" s="30"/>
      <c r="K15" s="30" t="s">
        <v>35</v>
      </c>
      <c r="L15" s="262" t="s">
        <v>11</v>
      </c>
      <c r="M15" s="262"/>
      <c r="N15" s="262"/>
      <c r="O15" s="262"/>
      <c r="P15" s="262"/>
      <c r="Q15" s="262"/>
      <c r="R15" s="53"/>
      <c r="S15" s="30" t="s">
        <v>36</v>
      </c>
      <c r="T15" s="392" t="s">
        <v>11</v>
      </c>
      <c r="U15" s="392"/>
      <c r="V15" s="392"/>
      <c r="W15" s="392"/>
    </row>
    <row r="16" spans="1:29" ht="25.5" customHeight="1" thickBot="1" x14ac:dyDescent="0.25">
      <c r="B16" s="67" t="s">
        <v>37</v>
      </c>
      <c r="C16" s="268" t="s">
        <v>11</v>
      </c>
      <c r="D16" s="268"/>
      <c r="E16" s="268"/>
      <c r="F16" s="268"/>
      <c r="G16" s="268"/>
      <c r="H16" s="268"/>
      <c r="I16" s="268"/>
      <c r="J16" s="268"/>
      <c r="K16" s="268"/>
      <c r="L16" s="268"/>
      <c r="M16" s="268"/>
      <c r="N16" s="268"/>
      <c r="O16" s="268"/>
      <c r="P16" s="268"/>
      <c r="Q16" s="268"/>
      <c r="R16" s="268"/>
      <c r="S16" s="268"/>
      <c r="T16" s="268"/>
      <c r="U16" s="268"/>
      <c r="V16" s="268"/>
      <c r="W16" s="393"/>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94" t="s">
        <v>39</v>
      </c>
      <c r="C18" s="271"/>
      <c r="D18" s="271"/>
      <c r="E18" s="271"/>
      <c r="F18" s="271"/>
      <c r="G18" s="271"/>
      <c r="H18" s="271"/>
      <c r="I18" s="271"/>
      <c r="J18" s="271"/>
      <c r="K18" s="271"/>
      <c r="L18" s="271"/>
      <c r="M18" s="271"/>
      <c r="N18" s="271"/>
      <c r="O18" s="271"/>
      <c r="P18" s="271"/>
      <c r="Q18" s="271"/>
      <c r="R18" s="271"/>
      <c r="S18" s="271"/>
      <c r="T18" s="272"/>
      <c r="U18" s="273" t="s">
        <v>40</v>
      </c>
      <c r="V18" s="274"/>
      <c r="W18" s="395"/>
    </row>
    <row r="19" spans="2:27" ht="14.25" customHeight="1" x14ac:dyDescent="0.2">
      <c r="B19" s="402"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99" t="s">
        <v>49</v>
      </c>
    </row>
    <row r="20" spans="2:27" ht="27" customHeight="1" thickBot="1" x14ac:dyDescent="0.25">
      <c r="B20" s="403"/>
      <c r="C20" s="398"/>
      <c r="D20" s="398"/>
      <c r="E20" s="398"/>
      <c r="F20" s="398"/>
      <c r="G20" s="398"/>
      <c r="H20" s="398"/>
      <c r="I20" s="398"/>
      <c r="J20" s="398"/>
      <c r="K20" s="398"/>
      <c r="L20" s="398"/>
      <c r="M20" s="398"/>
      <c r="N20" s="398"/>
      <c r="O20" s="398"/>
      <c r="P20" s="398"/>
      <c r="Q20" s="398"/>
      <c r="R20" s="398"/>
      <c r="S20" s="398"/>
      <c r="T20" s="396"/>
      <c r="U20" s="397"/>
      <c r="V20" s="398"/>
      <c r="W20" s="400"/>
      <c r="Z20" s="33" t="s">
        <v>11</v>
      </c>
      <c r="AA20" s="33" t="s">
        <v>50</v>
      </c>
    </row>
    <row r="21" spans="2:27" ht="56.25" customHeight="1" x14ac:dyDescent="0.2">
      <c r="B21" s="401" t="s">
        <v>2332</v>
      </c>
      <c r="C21" s="288"/>
      <c r="D21" s="288"/>
      <c r="E21" s="288"/>
      <c r="F21" s="288"/>
      <c r="G21" s="288"/>
      <c r="H21" s="288"/>
      <c r="I21" s="288"/>
      <c r="J21" s="288"/>
      <c r="K21" s="288"/>
      <c r="L21" s="288"/>
      <c r="M21" s="289" t="s">
        <v>2327</v>
      </c>
      <c r="N21" s="289"/>
      <c r="O21" s="289" t="s">
        <v>2331</v>
      </c>
      <c r="P21" s="289"/>
      <c r="Q21" s="290" t="s">
        <v>464</v>
      </c>
      <c r="R21" s="290"/>
      <c r="S21" s="34" t="s">
        <v>96</v>
      </c>
      <c r="T21" s="34" t="s">
        <v>172</v>
      </c>
      <c r="U21" s="34" t="s">
        <v>172</v>
      </c>
      <c r="V21" s="34" t="str">
        <f>+IF(ISERR(U21/T21*100),"N/A",ROUND(U21/T21*100,2))</f>
        <v>N/A</v>
      </c>
      <c r="W21" s="66" t="str">
        <f>+IF(ISERR(U21/S21*100),"N/A",ROUND(U21/S21*100,2))</f>
        <v>N/A</v>
      </c>
    </row>
    <row r="22" spans="2:27" ht="56.25" customHeight="1" x14ac:dyDescent="0.2">
      <c r="B22" s="401" t="s">
        <v>2330</v>
      </c>
      <c r="C22" s="288"/>
      <c r="D22" s="288"/>
      <c r="E22" s="288"/>
      <c r="F22" s="288"/>
      <c r="G22" s="288"/>
      <c r="H22" s="288"/>
      <c r="I22" s="288"/>
      <c r="J22" s="288"/>
      <c r="K22" s="288"/>
      <c r="L22" s="288"/>
      <c r="M22" s="289" t="s">
        <v>2327</v>
      </c>
      <c r="N22" s="289"/>
      <c r="O22" s="289" t="s">
        <v>2329</v>
      </c>
      <c r="P22" s="289"/>
      <c r="Q22" s="290" t="s">
        <v>464</v>
      </c>
      <c r="R22" s="290"/>
      <c r="S22" s="34" t="s">
        <v>505</v>
      </c>
      <c r="T22" s="34" t="s">
        <v>172</v>
      </c>
      <c r="U22" s="34" t="s">
        <v>172</v>
      </c>
      <c r="V22" s="34" t="str">
        <f>+IF(ISERR(U22/T22*100),"N/A",ROUND(U22/T22*100,2))</f>
        <v>N/A</v>
      </c>
      <c r="W22" s="66" t="str">
        <f>+IF(ISERR(U22/S22*100),"N/A",ROUND(U22/S22*100,2))</f>
        <v>N/A</v>
      </c>
    </row>
    <row r="23" spans="2:27" ht="56.25" customHeight="1" thickBot="1" x14ac:dyDescent="0.25">
      <c r="B23" s="401" t="s">
        <v>2328</v>
      </c>
      <c r="C23" s="288"/>
      <c r="D23" s="288"/>
      <c r="E23" s="288"/>
      <c r="F23" s="288"/>
      <c r="G23" s="288"/>
      <c r="H23" s="288"/>
      <c r="I23" s="288"/>
      <c r="J23" s="288"/>
      <c r="K23" s="288"/>
      <c r="L23" s="288"/>
      <c r="M23" s="289" t="s">
        <v>2327</v>
      </c>
      <c r="N23" s="289"/>
      <c r="O23" s="289" t="s">
        <v>2326</v>
      </c>
      <c r="P23" s="289"/>
      <c r="Q23" s="290" t="s">
        <v>464</v>
      </c>
      <c r="R23" s="290"/>
      <c r="S23" s="34" t="s">
        <v>809</v>
      </c>
      <c r="T23" s="34" t="s">
        <v>172</v>
      </c>
      <c r="U23" s="34" t="s">
        <v>172</v>
      </c>
      <c r="V23" s="34" t="str">
        <f>+IF(ISERR(U23/T23*100),"N/A",ROUND(U23/T23*100,2))</f>
        <v>N/A</v>
      </c>
      <c r="W23" s="66" t="str">
        <f>+IF(ISERR(U23/S23*100),"N/A",ROUND(U23/S23*100,2))</f>
        <v>N/A</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404" t="s">
        <v>2293</v>
      </c>
      <c r="C25" s="292"/>
      <c r="D25" s="292"/>
      <c r="E25" s="292"/>
      <c r="F25" s="292"/>
      <c r="G25" s="292"/>
      <c r="H25" s="292"/>
      <c r="I25" s="292"/>
      <c r="J25" s="292"/>
      <c r="K25" s="292"/>
      <c r="L25" s="292"/>
      <c r="M25" s="292"/>
      <c r="N25" s="292"/>
      <c r="O25" s="292"/>
      <c r="P25" s="292"/>
      <c r="Q25" s="293"/>
      <c r="R25" s="37" t="s">
        <v>45</v>
      </c>
      <c r="S25" s="274" t="s">
        <v>46</v>
      </c>
      <c r="T25" s="274"/>
      <c r="U25" s="54" t="s">
        <v>66</v>
      </c>
      <c r="V25" s="273" t="s">
        <v>67</v>
      </c>
      <c r="W25" s="395"/>
    </row>
    <row r="26" spans="2:27" ht="30.75" customHeight="1" thickBot="1" x14ac:dyDescent="0.25">
      <c r="B26" s="405"/>
      <c r="C26" s="406"/>
      <c r="D26" s="406"/>
      <c r="E26" s="406"/>
      <c r="F26" s="406"/>
      <c r="G26" s="406"/>
      <c r="H26" s="406"/>
      <c r="I26" s="406"/>
      <c r="J26" s="406"/>
      <c r="K26" s="406"/>
      <c r="L26" s="406"/>
      <c r="M26" s="406"/>
      <c r="N26" s="406"/>
      <c r="O26" s="406"/>
      <c r="P26" s="406"/>
      <c r="Q26" s="407"/>
      <c r="R26" s="65" t="s">
        <v>68</v>
      </c>
      <c r="S26" s="65" t="s">
        <v>68</v>
      </c>
      <c r="T26" s="65" t="s">
        <v>60</v>
      </c>
      <c r="U26" s="65" t="s">
        <v>68</v>
      </c>
      <c r="V26" s="65" t="s">
        <v>69</v>
      </c>
      <c r="W26" s="64" t="s">
        <v>70</v>
      </c>
      <c r="Y26" s="36"/>
    </row>
    <row r="27" spans="2:27" ht="23.25" customHeight="1" thickBot="1" x14ac:dyDescent="0.25">
      <c r="B27" s="415" t="s">
        <v>71</v>
      </c>
      <c r="C27" s="307"/>
      <c r="D27" s="307"/>
      <c r="E27" s="55" t="s">
        <v>2325</v>
      </c>
      <c r="F27" s="55"/>
      <c r="G27" s="55"/>
      <c r="H27" s="41"/>
      <c r="I27" s="41"/>
      <c r="J27" s="41"/>
      <c r="K27" s="41"/>
      <c r="L27" s="41"/>
      <c r="M27" s="41"/>
      <c r="N27" s="41"/>
      <c r="O27" s="41"/>
      <c r="P27" s="42"/>
      <c r="Q27" s="42"/>
      <c r="R27" s="43" t="s">
        <v>2339</v>
      </c>
      <c r="S27" s="44" t="s">
        <v>11</v>
      </c>
      <c r="T27" s="42"/>
      <c r="U27" s="44" t="s">
        <v>57</v>
      </c>
      <c r="V27" s="42"/>
      <c r="W27" s="63">
        <f>+IF(ISERR(U27/R27*100),"N/A",ROUND(U27/R27*100,2))</f>
        <v>0</v>
      </c>
    </row>
    <row r="28" spans="2:27" ht="26.25" customHeight="1" thickBot="1" x14ac:dyDescent="0.25">
      <c r="B28" s="416" t="s">
        <v>75</v>
      </c>
      <c r="C28" s="417"/>
      <c r="D28" s="417"/>
      <c r="E28" s="62" t="s">
        <v>2325</v>
      </c>
      <c r="F28" s="62"/>
      <c r="G28" s="62"/>
      <c r="H28" s="61"/>
      <c r="I28" s="61"/>
      <c r="J28" s="61"/>
      <c r="K28" s="61"/>
      <c r="L28" s="61"/>
      <c r="M28" s="61"/>
      <c r="N28" s="61"/>
      <c r="O28" s="61"/>
      <c r="P28" s="60"/>
      <c r="Q28" s="60"/>
      <c r="R28" s="59" t="s">
        <v>2339</v>
      </c>
      <c r="S28" s="58" t="s">
        <v>2338</v>
      </c>
      <c r="T28" s="57">
        <f>+IF(ISERR(S28/R28*100),"N/A",ROUND(S28/R28*100,2))</f>
        <v>25.08</v>
      </c>
      <c r="U28" s="58" t="s">
        <v>57</v>
      </c>
      <c r="V28" s="57">
        <f>+IF(ISERR(U28/S28*100),"N/A",ROUND(U28/S28*100,2))</f>
        <v>0</v>
      </c>
      <c r="W28" s="56">
        <f>+IF(ISERR(U28/R28*100),"N/A",ROUND(U28/R28*100,2))</f>
        <v>0</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408" t="s">
        <v>2069</v>
      </c>
      <c r="C30" s="298"/>
      <c r="D30" s="298"/>
      <c r="E30" s="298"/>
      <c r="F30" s="298"/>
      <c r="G30" s="298"/>
      <c r="H30" s="298"/>
      <c r="I30" s="298"/>
      <c r="J30" s="298"/>
      <c r="K30" s="298"/>
      <c r="L30" s="298"/>
      <c r="M30" s="298"/>
      <c r="N30" s="298"/>
      <c r="O30" s="298"/>
      <c r="P30" s="298"/>
      <c r="Q30" s="298"/>
      <c r="R30" s="298"/>
      <c r="S30" s="298"/>
      <c r="T30" s="298"/>
      <c r="U30" s="298"/>
      <c r="V30" s="298"/>
      <c r="W30" s="409"/>
    </row>
    <row r="31" spans="2:27" ht="15" customHeight="1" thickBot="1" x14ac:dyDescent="0.25">
      <c r="B31" s="410"/>
      <c r="C31" s="301"/>
      <c r="D31" s="301"/>
      <c r="E31" s="301"/>
      <c r="F31" s="301"/>
      <c r="G31" s="301"/>
      <c r="H31" s="301"/>
      <c r="I31" s="301"/>
      <c r="J31" s="301"/>
      <c r="K31" s="301"/>
      <c r="L31" s="301"/>
      <c r="M31" s="301"/>
      <c r="N31" s="301"/>
      <c r="O31" s="301"/>
      <c r="P31" s="301"/>
      <c r="Q31" s="301"/>
      <c r="R31" s="301"/>
      <c r="S31" s="301"/>
      <c r="T31" s="301"/>
      <c r="U31" s="301"/>
      <c r="V31" s="301"/>
      <c r="W31" s="411"/>
    </row>
    <row r="32" spans="2:27" ht="37.5" customHeight="1" thickTop="1" x14ac:dyDescent="0.2">
      <c r="B32" s="408" t="s">
        <v>2068</v>
      </c>
      <c r="C32" s="298"/>
      <c r="D32" s="298"/>
      <c r="E32" s="298"/>
      <c r="F32" s="298"/>
      <c r="G32" s="298"/>
      <c r="H32" s="298"/>
      <c r="I32" s="298"/>
      <c r="J32" s="298"/>
      <c r="K32" s="298"/>
      <c r="L32" s="298"/>
      <c r="M32" s="298"/>
      <c r="N32" s="298"/>
      <c r="O32" s="298"/>
      <c r="P32" s="298"/>
      <c r="Q32" s="298"/>
      <c r="R32" s="298"/>
      <c r="S32" s="298"/>
      <c r="T32" s="298"/>
      <c r="U32" s="298"/>
      <c r="V32" s="298"/>
      <c r="W32" s="409"/>
    </row>
    <row r="33" spans="2:23" ht="15" customHeight="1" thickBot="1" x14ac:dyDescent="0.25">
      <c r="B33" s="410"/>
      <c r="C33" s="301"/>
      <c r="D33" s="301"/>
      <c r="E33" s="301"/>
      <c r="F33" s="301"/>
      <c r="G33" s="301"/>
      <c r="H33" s="301"/>
      <c r="I33" s="301"/>
      <c r="J33" s="301"/>
      <c r="K33" s="301"/>
      <c r="L33" s="301"/>
      <c r="M33" s="301"/>
      <c r="N33" s="301"/>
      <c r="O33" s="301"/>
      <c r="P33" s="301"/>
      <c r="Q33" s="301"/>
      <c r="R33" s="301"/>
      <c r="S33" s="301"/>
      <c r="T33" s="301"/>
      <c r="U33" s="301"/>
      <c r="V33" s="301"/>
      <c r="W33" s="411"/>
    </row>
    <row r="34" spans="2:23" ht="37.5" customHeight="1" thickTop="1" x14ac:dyDescent="0.2">
      <c r="B34" s="408" t="s">
        <v>2067</v>
      </c>
      <c r="C34" s="298"/>
      <c r="D34" s="298"/>
      <c r="E34" s="298"/>
      <c r="F34" s="298"/>
      <c r="G34" s="298"/>
      <c r="H34" s="298"/>
      <c r="I34" s="298"/>
      <c r="J34" s="298"/>
      <c r="K34" s="298"/>
      <c r="L34" s="298"/>
      <c r="M34" s="298"/>
      <c r="N34" s="298"/>
      <c r="O34" s="298"/>
      <c r="P34" s="298"/>
      <c r="Q34" s="298"/>
      <c r="R34" s="298"/>
      <c r="S34" s="298"/>
      <c r="T34" s="298"/>
      <c r="U34" s="298"/>
      <c r="V34" s="298"/>
      <c r="W34" s="409"/>
    </row>
    <row r="35" spans="2:23" ht="13.5" thickBot="1" x14ac:dyDescent="0.25">
      <c r="B35" s="412"/>
      <c r="C35" s="413"/>
      <c r="D35" s="413"/>
      <c r="E35" s="413"/>
      <c r="F35" s="413"/>
      <c r="G35" s="413"/>
      <c r="H35" s="413"/>
      <c r="I35" s="413"/>
      <c r="J35" s="413"/>
      <c r="K35" s="413"/>
      <c r="L35" s="413"/>
      <c r="M35" s="413"/>
      <c r="N35" s="413"/>
      <c r="O35" s="413"/>
      <c r="P35" s="413"/>
      <c r="Q35" s="413"/>
      <c r="R35" s="413"/>
      <c r="S35" s="413"/>
      <c r="T35" s="413"/>
      <c r="U35" s="413"/>
      <c r="V35" s="413"/>
      <c r="W35" s="414"/>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2337</v>
      </c>
      <c r="D4" s="253" t="s">
        <v>2294</v>
      </c>
      <c r="E4" s="253"/>
      <c r="F4" s="253"/>
      <c r="G4" s="253"/>
      <c r="H4" s="254"/>
      <c r="I4" s="18"/>
      <c r="J4" s="255" t="s">
        <v>6</v>
      </c>
      <c r="K4" s="253"/>
      <c r="L4" s="17" t="s">
        <v>2344</v>
      </c>
      <c r="M4" s="256" t="s">
        <v>2343</v>
      </c>
      <c r="N4" s="256"/>
      <c r="O4" s="256"/>
      <c r="P4" s="256"/>
      <c r="Q4" s="257"/>
      <c r="R4" s="19"/>
      <c r="S4" s="258" t="s">
        <v>9</v>
      </c>
      <c r="T4" s="259"/>
      <c r="U4" s="259"/>
      <c r="V4" s="260" t="s">
        <v>261</v>
      </c>
      <c r="W4" s="261"/>
    </row>
    <row r="5" spans="1:29" ht="15.75" customHeight="1" thickTop="1" x14ac:dyDescent="0.2">
      <c r="B5" s="68" t="s">
        <v>11</v>
      </c>
      <c r="C5" s="249" t="s">
        <v>11</v>
      </c>
      <c r="D5" s="249"/>
      <c r="E5" s="249"/>
      <c r="F5" s="249"/>
      <c r="G5" s="249"/>
      <c r="H5" s="249"/>
      <c r="I5" s="249"/>
      <c r="J5" s="249"/>
      <c r="K5" s="249"/>
      <c r="L5" s="249"/>
      <c r="M5" s="249"/>
      <c r="N5" s="249"/>
      <c r="O5" s="249"/>
      <c r="P5" s="249"/>
      <c r="Q5" s="249"/>
      <c r="R5" s="249"/>
      <c r="S5" s="249"/>
      <c r="T5" s="249"/>
      <c r="U5" s="249"/>
      <c r="V5" s="249"/>
      <c r="W5" s="389"/>
    </row>
    <row r="6" spans="1:29" ht="30" customHeight="1" thickBot="1" x14ac:dyDescent="0.25">
      <c r="B6" s="68" t="s">
        <v>12</v>
      </c>
      <c r="C6" s="21" t="s">
        <v>2327</v>
      </c>
      <c r="D6" s="262" t="s">
        <v>2334</v>
      </c>
      <c r="E6" s="262"/>
      <c r="F6" s="262"/>
      <c r="G6" s="262"/>
      <c r="H6" s="262"/>
      <c r="I6" s="53"/>
      <c r="J6" s="263" t="s">
        <v>15</v>
      </c>
      <c r="K6" s="263"/>
      <c r="L6" s="263" t="s">
        <v>16</v>
      </c>
      <c r="M6" s="263"/>
      <c r="N6" s="389" t="s">
        <v>11</v>
      </c>
      <c r="O6" s="389"/>
      <c r="P6" s="389"/>
      <c r="Q6" s="389"/>
      <c r="R6" s="389"/>
      <c r="S6" s="389"/>
      <c r="T6" s="389"/>
      <c r="U6" s="389"/>
      <c r="V6" s="389"/>
      <c r="W6" s="389"/>
    </row>
    <row r="7" spans="1:29" ht="30" customHeight="1" thickBot="1" x14ac:dyDescent="0.25">
      <c r="B7" s="69"/>
      <c r="C7" s="21" t="s">
        <v>11</v>
      </c>
      <c r="D7" s="249" t="s">
        <v>11</v>
      </c>
      <c r="E7" s="249"/>
      <c r="F7" s="249"/>
      <c r="G7" s="249"/>
      <c r="H7" s="249"/>
      <c r="I7" s="53"/>
      <c r="J7" s="24" t="s">
        <v>19</v>
      </c>
      <c r="K7" s="24" t="s">
        <v>20</v>
      </c>
      <c r="L7" s="24" t="s">
        <v>19</v>
      </c>
      <c r="M7" s="24" t="s">
        <v>20</v>
      </c>
      <c r="N7" s="25"/>
      <c r="O7" s="389" t="s">
        <v>11</v>
      </c>
      <c r="P7" s="389"/>
      <c r="Q7" s="389"/>
      <c r="R7" s="389"/>
      <c r="S7" s="389"/>
      <c r="T7" s="389"/>
      <c r="U7" s="389"/>
      <c r="V7" s="389"/>
      <c r="W7" s="389"/>
    </row>
    <row r="8" spans="1:29" ht="30" customHeight="1" thickBot="1" x14ac:dyDescent="0.25">
      <c r="B8" s="69"/>
      <c r="C8" s="21" t="s">
        <v>11</v>
      </c>
      <c r="D8" s="249" t="s">
        <v>11</v>
      </c>
      <c r="E8" s="249"/>
      <c r="F8" s="249"/>
      <c r="G8" s="249"/>
      <c r="H8" s="249"/>
      <c r="I8" s="53"/>
      <c r="J8" s="26" t="s">
        <v>17</v>
      </c>
      <c r="K8" s="26" t="s">
        <v>484</v>
      </c>
      <c r="L8" s="26" t="s">
        <v>107</v>
      </c>
      <c r="M8" s="26" t="s">
        <v>107</v>
      </c>
      <c r="N8" s="25"/>
      <c r="O8" s="53"/>
      <c r="P8" s="389" t="s">
        <v>11</v>
      </c>
      <c r="Q8" s="389"/>
      <c r="R8" s="389"/>
      <c r="S8" s="389"/>
      <c r="T8" s="389"/>
      <c r="U8" s="389"/>
      <c r="V8" s="389"/>
      <c r="W8" s="389"/>
    </row>
    <row r="9" spans="1:29" ht="25.5" customHeight="1" thickBot="1" x14ac:dyDescent="0.25">
      <c r="B9" s="69"/>
      <c r="C9" s="249" t="s">
        <v>11</v>
      </c>
      <c r="D9" s="249"/>
      <c r="E9" s="249"/>
      <c r="F9" s="249"/>
      <c r="G9" s="249"/>
      <c r="H9" s="249"/>
      <c r="I9" s="249"/>
      <c r="J9" s="249"/>
      <c r="K9" s="249"/>
      <c r="L9" s="249"/>
      <c r="M9" s="249"/>
      <c r="N9" s="249"/>
      <c r="O9" s="249"/>
      <c r="P9" s="249"/>
      <c r="Q9" s="249"/>
      <c r="R9" s="249"/>
      <c r="S9" s="249"/>
      <c r="T9" s="249"/>
      <c r="U9" s="249"/>
      <c r="V9" s="249"/>
      <c r="W9" s="389"/>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90" t="s">
        <v>28</v>
      </c>
      <c r="C13" s="265"/>
      <c r="D13" s="265"/>
      <c r="E13" s="265"/>
      <c r="F13" s="265"/>
      <c r="G13" s="265"/>
      <c r="H13" s="265"/>
      <c r="I13" s="265"/>
      <c r="J13" s="28"/>
      <c r="K13" s="265" t="s">
        <v>29</v>
      </c>
      <c r="L13" s="265"/>
      <c r="M13" s="265"/>
      <c r="N13" s="265"/>
      <c r="O13" s="265"/>
      <c r="P13" s="265"/>
      <c r="Q13" s="265"/>
      <c r="R13" s="29"/>
      <c r="S13" s="265" t="s">
        <v>30</v>
      </c>
      <c r="T13" s="265"/>
      <c r="U13" s="265"/>
      <c r="V13" s="265"/>
      <c r="W13" s="391"/>
    </row>
    <row r="14" spans="1:29" ht="69" customHeight="1" x14ac:dyDescent="0.2">
      <c r="B14" s="68" t="s">
        <v>31</v>
      </c>
      <c r="C14" s="262" t="s">
        <v>11</v>
      </c>
      <c r="D14" s="262"/>
      <c r="E14" s="262"/>
      <c r="F14" s="262"/>
      <c r="G14" s="262"/>
      <c r="H14" s="262"/>
      <c r="I14" s="262"/>
      <c r="J14" s="30"/>
      <c r="K14" s="30" t="s">
        <v>32</v>
      </c>
      <c r="L14" s="262" t="s">
        <v>11</v>
      </c>
      <c r="M14" s="262"/>
      <c r="N14" s="262"/>
      <c r="O14" s="262"/>
      <c r="P14" s="262"/>
      <c r="Q14" s="262"/>
      <c r="R14" s="53"/>
      <c r="S14" s="30" t="s">
        <v>33</v>
      </c>
      <c r="T14" s="392" t="s">
        <v>2333</v>
      </c>
      <c r="U14" s="392"/>
      <c r="V14" s="392"/>
      <c r="W14" s="392"/>
    </row>
    <row r="15" spans="1:29" ht="86.25" customHeight="1" x14ac:dyDescent="0.2">
      <c r="B15" s="68" t="s">
        <v>35</v>
      </c>
      <c r="C15" s="262" t="s">
        <v>11</v>
      </c>
      <c r="D15" s="262"/>
      <c r="E15" s="262"/>
      <c r="F15" s="262"/>
      <c r="G15" s="262"/>
      <c r="H15" s="262"/>
      <c r="I15" s="262"/>
      <c r="J15" s="30"/>
      <c r="K15" s="30" t="s">
        <v>35</v>
      </c>
      <c r="L15" s="262" t="s">
        <v>11</v>
      </c>
      <c r="M15" s="262"/>
      <c r="N15" s="262"/>
      <c r="O15" s="262"/>
      <c r="P15" s="262"/>
      <c r="Q15" s="262"/>
      <c r="R15" s="53"/>
      <c r="S15" s="30" t="s">
        <v>36</v>
      </c>
      <c r="T15" s="392" t="s">
        <v>11</v>
      </c>
      <c r="U15" s="392"/>
      <c r="V15" s="392"/>
      <c r="W15" s="392"/>
    </row>
    <row r="16" spans="1:29" ht="25.5" customHeight="1" thickBot="1" x14ac:dyDescent="0.25">
      <c r="B16" s="67" t="s">
        <v>37</v>
      </c>
      <c r="C16" s="268" t="s">
        <v>11</v>
      </c>
      <c r="D16" s="268"/>
      <c r="E16" s="268"/>
      <c r="F16" s="268"/>
      <c r="G16" s="268"/>
      <c r="H16" s="268"/>
      <c r="I16" s="268"/>
      <c r="J16" s="268"/>
      <c r="K16" s="268"/>
      <c r="L16" s="268"/>
      <c r="M16" s="268"/>
      <c r="N16" s="268"/>
      <c r="O16" s="268"/>
      <c r="P16" s="268"/>
      <c r="Q16" s="268"/>
      <c r="R16" s="268"/>
      <c r="S16" s="268"/>
      <c r="T16" s="268"/>
      <c r="U16" s="268"/>
      <c r="V16" s="268"/>
      <c r="W16" s="393"/>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94" t="s">
        <v>39</v>
      </c>
      <c r="C18" s="271"/>
      <c r="D18" s="271"/>
      <c r="E18" s="271"/>
      <c r="F18" s="271"/>
      <c r="G18" s="271"/>
      <c r="H18" s="271"/>
      <c r="I18" s="271"/>
      <c r="J18" s="271"/>
      <c r="K18" s="271"/>
      <c r="L18" s="271"/>
      <c r="M18" s="271"/>
      <c r="N18" s="271"/>
      <c r="O18" s="271"/>
      <c r="P18" s="271"/>
      <c r="Q18" s="271"/>
      <c r="R18" s="271"/>
      <c r="S18" s="271"/>
      <c r="T18" s="272"/>
      <c r="U18" s="273" t="s">
        <v>40</v>
      </c>
      <c r="V18" s="274"/>
      <c r="W18" s="395"/>
    </row>
    <row r="19" spans="2:27" ht="14.25" customHeight="1" x14ac:dyDescent="0.2">
      <c r="B19" s="402"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99" t="s">
        <v>49</v>
      </c>
    </row>
    <row r="20" spans="2:27" ht="27" customHeight="1" thickBot="1" x14ac:dyDescent="0.25">
      <c r="B20" s="403"/>
      <c r="C20" s="398"/>
      <c r="D20" s="398"/>
      <c r="E20" s="398"/>
      <c r="F20" s="398"/>
      <c r="G20" s="398"/>
      <c r="H20" s="398"/>
      <c r="I20" s="398"/>
      <c r="J20" s="398"/>
      <c r="K20" s="398"/>
      <c r="L20" s="398"/>
      <c r="M20" s="398"/>
      <c r="N20" s="398"/>
      <c r="O20" s="398"/>
      <c r="P20" s="398"/>
      <c r="Q20" s="398"/>
      <c r="R20" s="398"/>
      <c r="S20" s="398"/>
      <c r="T20" s="396"/>
      <c r="U20" s="397"/>
      <c r="V20" s="398"/>
      <c r="W20" s="400"/>
      <c r="Z20" s="33" t="s">
        <v>11</v>
      </c>
      <c r="AA20" s="33" t="s">
        <v>50</v>
      </c>
    </row>
    <row r="21" spans="2:27" ht="56.25" customHeight="1" x14ac:dyDescent="0.2">
      <c r="B21" s="401" t="s">
        <v>2332</v>
      </c>
      <c r="C21" s="288"/>
      <c r="D21" s="288"/>
      <c r="E21" s="288"/>
      <c r="F21" s="288"/>
      <c r="G21" s="288"/>
      <c r="H21" s="288"/>
      <c r="I21" s="288"/>
      <c r="J21" s="288"/>
      <c r="K21" s="288"/>
      <c r="L21" s="288"/>
      <c r="M21" s="289" t="s">
        <v>2327</v>
      </c>
      <c r="N21" s="289"/>
      <c r="O21" s="289" t="s">
        <v>2331</v>
      </c>
      <c r="P21" s="289"/>
      <c r="Q21" s="290" t="s">
        <v>464</v>
      </c>
      <c r="R21" s="290"/>
      <c r="S21" s="34" t="s">
        <v>96</v>
      </c>
      <c r="T21" s="34" t="s">
        <v>172</v>
      </c>
      <c r="U21" s="34" t="s">
        <v>172</v>
      </c>
      <c r="V21" s="34" t="str">
        <f>+IF(ISERR(U21/T21*100),"N/A",ROUND(U21/T21*100,2))</f>
        <v>N/A</v>
      </c>
      <c r="W21" s="66" t="str">
        <f>+IF(ISERR(U21/S21*100),"N/A",ROUND(U21/S21*100,2))</f>
        <v>N/A</v>
      </c>
    </row>
    <row r="22" spans="2:27" ht="56.25" customHeight="1" x14ac:dyDescent="0.2">
      <c r="B22" s="401" t="s">
        <v>2330</v>
      </c>
      <c r="C22" s="288"/>
      <c r="D22" s="288"/>
      <c r="E22" s="288"/>
      <c r="F22" s="288"/>
      <c r="G22" s="288"/>
      <c r="H22" s="288"/>
      <c r="I22" s="288"/>
      <c r="J22" s="288"/>
      <c r="K22" s="288"/>
      <c r="L22" s="288"/>
      <c r="M22" s="289" t="s">
        <v>2327</v>
      </c>
      <c r="N22" s="289"/>
      <c r="O22" s="289" t="s">
        <v>2329</v>
      </c>
      <c r="P22" s="289"/>
      <c r="Q22" s="290" t="s">
        <v>464</v>
      </c>
      <c r="R22" s="290"/>
      <c r="S22" s="34" t="s">
        <v>505</v>
      </c>
      <c r="T22" s="34" t="s">
        <v>172</v>
      </c>
      <c r="U22" s="34" t="s">
        <v>172</v>
      </c>
      <c r="V22" s="34" t="str">
        <f>+IF(ISERR(U22/T22*100),"N/A",ROUND(U22/T22*100,2))</f>
        <v>N/A</v>
      </c>
      <c r="W22" s="66" t="str">
        <f>+IF(ISERR(U22/S22*100),"N/A",ROUND(U22/S22*100,2))</f>
        <v>N/A</v>
      </c>
    </row>
    <row r="23" spans="2:27" ht="56.25" customHeight="1" thickBot="1" x14ac:dyDescent="0.25">
      <c r="B23" s="401" t="s">
        <v>2328</v>
      </c>
      <c r="C23" s="288"/>
      <c r="D23" s="288"/>
      <c r="E23" s="288"/>
      <c r="F23" s="288"/>
      <c r="G23" s="288"/>
      <c r="H23" s="288"/>
      <c r="I23" s="288"/>
      <c r="J23" s="288"/>
      <c r="K23" s="288"/>
      <c r="L23" s="288"/>
      <c r="M23" s="289" t="s">
        <v>2327</v>
      </c>
      <c r="N23" s="289"/>
      <c r="O23" s="289" t="s">
        <v>2326</v>
      </c>
      <c r="P23" s="289"/>
      <c r="Q23" s="290" t="s">
        <v>464</v>
      </c>
      <c r="R23" s="290"/>
      <c r="S23" s="34" t="s">
        <v>809</v>
      </c>
      <c r="T23" s="34" t="s">
        <v>172</v>
      </c>
      <c r="U23" s="34" t="s">
        <v>172</v>
      </c>
      <c r="V23" s="34" t="str">
        <f>+IF(ISERR(U23/T23*100),"N/A",ROUND(U23/T23*100,2))</f>
        <v>N/A</v>
      </c>
      <c r="W23" s="66" t="str">
        <f>+IF(ISERR(U23/S23*100),"N/A",ROUND(U23/S23*100,2))</f>
        <v>N/A</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404" t="s">
        <v>2293</v>
      </c>
      <c r="C25" s="292"/>
      <c r="D25" s="292"/>
      <c r="E25" s="292"/>
      <c r="F25" s="292"/>
      <c r="G25" s="292"/>
      <c r="H25" s="292"/>
      <c r="I25" s="292"/>
      <c r="J25" s="292"/>
      <c r="K25" s="292"/>
      <c r="L25" s="292"/>
      <c r="M25" s="292"/>
      <c r="N25" s="292"/>
      <c r="O25" s="292"/>
      <c r="P25" s="292"/>
      <c r="Q25" s="293"/>
      <c r="R25" s="37" t="s">
        <v>45</v>
      </c>
      <c r="S25" s="274" t="s">
        <v>46</v>
      </c>
      <c r="T25" s="274"/>
      <c r="U25" s="54" t="s">
        <v>66</v>
      </c>
      <c r="V25" s="273" t="s">
        <v>67</v>
      </c>
      <c r="W25" s="395"/>
    </row>
    <row r="26" spans="2:27" ht="30.75" customHeight="1" thickBot="1" x14ac:dyDescent="0.25">
      <c r="B26" s="405"/>
      <c r="C26" s="406"/>
      <c r="D26" s="406"/>
      <c r="E26" s="406"/>
      <c r="F26" s="406"/>
      <c r="G26" s="406"/>
      <c r="H26" s="406"/>
      <c r="I26" s="406"/>
      <c r="J26" s="406"/>
      <c r="K26" s="406"/>
      <c r="L26" s="406"/>
      <c r="M26" s="406"/>
      <c r="N26" s="406"/>
      <c r="O26" s="406"/>
      <c r="P26" s="406"/>
      <c r="Q26" s="407"/>
      <c r="R26" s="65" t="s">
        <v>68</v>
      </c>
      <c r="S26" s="65" t="s">
        <v>68</v>
      </c>
      <c r="T26" s="65" t="s">
        <v>60</v>
      </c>
      <c r="U26" s="65" t="s">
        <v>68</v>
      </c>
      <c r="V26" s="65" t="s">
        <v>69</v>
      </c>
      <c r="W26" s="64" t="s">
        <v>70</v>
      </c>
      <c r="Y26" s="36"/>
    </row>
    <row r="27" spans="2:27" ht="23.25" customHeight="1" thickBot="1" x14ac:dyDescent="0.25">
      <c r="B27" s="415" t="s">
        <v>71</v>
      </c>
      <c r="C27" s="307"/>
      <c r="D27" s="307"/>
      <c r="E27" s="55" t="s">
        <v>2325</v>
      </c>
      <c r="F27" s="55"/>
      <c r="G27" s="55"/>
      <c r="H27" s="41"/>
      <c r="I27" s="41"/>
      <c r="J27" s="41"/>
      <c r="K27" s="41"/>
      <c r="L27" s="41"/>
      <c r="M27" s="41"/>
      <c r="N27" s="41"/>
      <c r="O27" s="41"/>
      <c r="P27" s="42"/>
      <c r="Q27" s="42"/>
      <c r="R27" s="43" t="s">
        <v>2342</v>
      </c>
      <c r="S27" s="44" t="s">
        <v>11</v>
      </c>
      <c r="T27" s="42"/>
      <c r="U27" s="44" t="s">
        <v>57</v>
      </c>
      <c r="V27" s="42"/>
      <c r="W27" s="63">
        <f>+IF(ISERR(U27/R27*100),"N/A",ROUND(U27/R27*100,2))</f>
        <v>0</v>
      </c>
    </row>
    <row r="28" spans="2:27" ht="26.25" customHeight="1" thickBot="1" x14ac:dyDescent="0.25">
      <c r="B28" s="416" t="s">
        <v>75</v>
      </c>
      <c r="C28" s="417"/>
      <c r="D28" s="417"/>
      <c r="E28" s="62" t="s">
        <v>2325</v>
      </c>
      <c r="F28" s="62"/>
      <c r="G28" s="62"/>
      <c r="H28" s="61"/>
      <c r="I28" s="61"/>
      <c r="J28" s="61"/>
      <c r="K28" s="61"/>
      <c r="L28" s="61"/>
      <c r="M28" s="61"/>
      <c r="N28" s="61"/>
      <c r="O28" s="61"/>
      <c r="P28" s="60"/>
      <c r="Q28" s="60"/>
      <c r="R28" s="59" t="s">
        <v>2342</v>
      </c>
      <c r="S28" s="58" t="s">
        <v>79</v>
      </c>
      <c r="T28" s="57">
        <f>+IF(ISERR(S28/R28*100),"N/A",ROUND(S28/R28*100,2))</f>
        <v>25.23</v>
      </c>
      <c r="U28" s="58" t="s">
        <v>57</v>
      </c>
      <c r="V28" s="57">
        <f>+IF(ISERR(U28/S28*100),"N/A",ROUND(U28/S28*100,2))</f>
        <v>0</v>
      </c>
      <c r="W28" s="56">
        <f>+IF(ISERR(U28/R28*100),"N/A",ROUND(U28/R28*100,2))</f>
        <v>0</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408" t="s">
        <v>2069</v>
      </c>
      <c r="C30" s="298"/>
      <c r="D30" s="298"/>
      <c r="E30" s="298"/>
      <c r="F30" s="298"/>
      <c r="G30" s="298"/>
      <c r="H30" s="298"/>
      <c r="I30" s="298"/>
      <c r="J30" s="298"/>
      <c r="K30" s="298"/>
      <c r="L30" s="298"/>
      <c r="M30" s="298"/>
      <c r="N30" s="298"/>
      <c r="O30" s="298"/>
      <c r="P30" s="298"/>
      <c r="Q30" s="298"/>
      <c r="R30" s="298"/>
      <c r="S30" s="298"/>
      <c r="T30" s="298"/>
      <c r="U30" s="298"/>
      <c r="V30" s="298"/>
      <c r="W30" s="409"/>
    </row>
    <row r="31" spans="2:27" ht="15" customHeight="1" thickBot="1" x14ac:dyDescent="0.25">
      <c r="B31" s="410"/>
      <c r="C31" s="301"/>
      <c r="D31" s="301"/>
      <c r="E31" s="301"/>
      <c r="F31" s="301"/>
      <c r="G31" s="301"/>
      <c r="H31" s="301"/>
      <c r="I31" s="301"/>
      <c r="J31" s="301"/>
      <c r="K31" s="301"/>
      <c r="L31" s="301"/>
      <c r="M31" s="301"/>
      <c r="N31" s="301"/>
      <c r="O31" s="301"/>
      <c r="P31" s="301"/>
      <c r="Q31" s="301"/>
      <c r="R31" s="301"/>
      <c r="S31" s="301"/>
      <c r="T31" s="301"/>
      <c r="U31" s="301"/>
      <c r="V31" s="301"/>
      <c r="W31" s="411"/>
    </row>
    <row r="32" spans="2:27" ht="37.5" customHeight="1" thickTop="1" x14ac:dyDescent="0.2">
      <c r="B32" s="408" t="s">
        <v>2068</v>
      </c>
      <c r="C32" s="298"/>
      <c r="D32" s="298"/>
      <c r="E32" s="298"/>
      <c r="F32" s="298"/>
      <c r="G32" s="298"/>
      <c r="H32" s="298"/>
      <c r="I32" s="298"/>
      <c r="J32" s="298"/>
      <c r="K32" s="298"/>
      <c r="L32" s="298"/>
      <c r="M32" s="298"/>
      <c r="N32" s="298"/>
      <c r="O32" s="298"/>
      <c r="P32" s="298"/>
      <c r="Q32" s="298"/>
      <c r="R32" s="298"/>
      <c r="S32" s="298"/>
      <c r="T32" s="298"/>
      <c r="U32" s="298"/>
      <c r="V32" s="298"/>
      <c r="W32" s="409"/>
    </row>
    <row r="33" spans="2:23" ht="15" customHeight="1" thickBot="1" x14ac:dyDescent="0.25">
      <c r="B33" s="410"/>
      <c r="C33" s="301"/>
      <c r="D33" s="301"/>
      <c r="E33" s="301"/>
      <c r="F33" s="301"/>
      <c r="G33" s="301"/>
      <c r="H33" s="301"/>
      <c r="I33" s="301"/>
      <c r="J33" s="301"/>
      <c r="K33" s="301"/>
      <c r="L33" s="301"/>
      <c r="M33" s="301"/>
      <c r="N33" s="301"/>
      <c r="O33" s="301"/>
      <c r="P33" s="301"/>
      <c r="Q33" s="301"/>
      <c r="R33" s="301"/>
      <c r="S33" s="301"/>
      <c r="T33" s="301"/>
      <c r="U33" s="301"/>
      <c r="V33" s="301"/>
      <c r="W33" s="411"/>
    </row>
    <row r="34" spans="2:23" ht="37.5" customHeight="1" thickTop="1" x14ac:dyDescent="0.2">
      <c r="B34" s="408" t="s">
        <v>2067</v>
      </c>
      <c r="C34" s="298"/>
      <c r="D34" s="298"/>
      <c r="E34" s="298"/>
      <c r="F34" s="298"/>
      <c r="G34" s="298"/>
      <c r="H34" s="298"/>
      <c r="I34" s="298"/>
      <c r="J34" s="298"/>
      <c r="K34" s="298"/>
      <c r="L34" s="298"/>
      <c r="M34" s="298"/>
      <c r="N34" s="298"/>
      <c r="O34" s="298"/>
      <c r="P34" s="298"/>
      <c r="Q34" s="298"/>
      <c r="R34" s="298"/>
      <c r="S34" s="298"/>
      <c r="T34" s="298"/>
      <c r="U34" s="298"/>
      <c r="V34" s="298"/>
      <c r="W34" s="409"/>
    </row>
    <row r="35" spans="2:23" ht="13.5" thickBot="1" x14ac:dyDescent="0.25">
      <c r="B35" s="412"/>
      <c r="C35" s="413"/>
      <c r="D35" s="413"/>
      <c r="E35" s="413"/>
      <c r="F35" s="413"/>
      <c r="G35" s="413"/>
      <c r="H35" s="413"/>
      <c r="I35" s="413"/>
      <c r="J35" s="413"/>
      <c r="K35" s="413"/>
      <c r="L35" s="413"/>
      <c r="M35" s="413"/>
      <c r="N35" s="413"/>
      <c r="O35" s="413"/>
      <c r="P35" s="413"/>
      <c r="Q35" s="413"/>
      <c r="R35" s="413"/>
      <c r="S35" s="413"/>
      <c r="T35" s="413"/>
      <c r="U35" s="413"/>
      <c r="V35" s="413"/>
      <c r="W35" s="414"/>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2337</v>
      </c>
      <c r="D4" s="253" t="s">
        <v>2294</v>
      </c>
      <c r="E4" s="253"/>
      <c r="F4" s="253"/>
      <c r="G4" s="253"/>
      <c r="H4" s="254"/>
      <c r="I4" s="18"/>
      <c r="J4" s="255" t="s">
        <v>6</v>
      </c>
      <c r="K4" s="253"/>
      <c r="L4" s="17" t="s">
        <v>2346</v>
      </c>
      <c r="M4" s="256" t="s">
        <v>2345</v>
      </c>
      <c r="N4" s="256"/>
      <c r="O4" s="256"/>
      <c r="P4" s="256"/>
      <c r="Q4" s="257"/>
      <c r="R4" s="19"/>
      <c r="S4" s="258" t="s">
        <v>9</v>
      </c>
      <c r="T4" s="259"/>
      <c r="U4" s="259"/>
      <c r="V4" s="260" t="s">
        <v>261</v>
      </c>
      <c r="W4" s="261"/>
    </row>
    <row r="5" spans="1:29" ht="15.75" customHeight="1" thickTop="1" x14ac:dyDescent="0.2">
      <c r="B5" s="68" t="s">
        <v>11</v>
      </c>
      <c r="C5" s="249" t="s">
        <v>11</v>
      </c>
      <c r="D5" s="249"/>
      <c r="E5" s="249"/>
      <c r="F5" s="249"/>
      <c r="G5" s="249"/>
      <c r="H5" s="249"/>
      <c r="I5" s="249"/>
      <c r="J5" s="249"/>
      <c r="K5" s="249"/>
      <c r="L5" s="249"/>
      <c r="M5" s="249"/>
      <c r="N5" s="249"/>
      <c r="O5" s="249"/>
      <c r="P5" s="249"/>
      <c r="Q5" s="249"/>
      <c r="R5" s="249"/>
      <c r="S5" s="249"/>
      <c r="T5" s="249"/>
      <c r="U5" s="249"/>
      <c r="V5" s="249"/>
      <c r="W5" s="389"/>
    </row>
    <row r="6" spans="1:29" ht="30" customHeight="1" thickBot="1" x14ac:dyDescent="0.25">
      <c r="B6" s="68" t="s">
        <v>12</v>
      </c>
      <c r="C6" s="21" t="s">
        <v>2327</v>
      </c>
      <c r="D6" s="262" t="s">
        <v>2334</v>
      </c>
      <c r="E6" s="262"/>
      <c r="F6" s="262"/>
      <c r="G6" s="262"/>
      <c r="H6" s="262"/>
      <c r="I6" s="53"/>
      <c r="J6" s="263" t="s">
        <v>15</v>
      </c>
      <c r="K6" s="263"/>
      <c r="L6" s="263" t="s">
        <v>16</v>
      </c>
      <c r="M6" s="263"/>
      <c r="N6" s="389" t="s">
        <v>11</v>
      </c>
      <c r="O6" s="389"/>
      <c r="P6" s="389"/>
      <c r="Q6" s="389"/>
      <c r="R6" s="389"/>
      <c r="S6" s="389"/>
      <c r="T6" s="389"/>
      <c r="U6" s="389"/>
      <c r="V6" s="389"/>
      <c r="W6" s="389"/>
    </row>
    <row r="7" spans="1:29" ht="30" customHeight="1" thickBot="1" x14ac:dyDescent="0.25">
      <c r="B7" s="69"/>
      <c r="C7" s="21" t="s">
        <v>11</v>
      </c>
      <c r="D7" s="249" t="s">
        <v>11</v>
      </c>
      <c r="E7" s="249"/>
      <c r="F7" s="249"/>
      <c r="G7" s="249"/>
      <c r="H7" s="249"/>
      <c r="I7" s="53"/>
      <c r="J7" s="24" t="s">
        <v>19</v>
      </c>
      <c r="K7" s="24" t="s">
        <v>20</v>
      </c>
      <c r="L7" s="24" t="s">
        <v>19</v>
      </c>
      <c r="M7" s="24" t="s">
        <v>20</v>
      </c>
      <c r="N7" s="25"/>
      <c r="O7" s="389" t="s">
        <v>11</v>
      </c>
      <c r="P7" s="389"/>
      <c r="Q7" s="389"/>
      <c r="R7" s="389"/>
      <c r="S7" s="389"/>
      <c r="T7" s="389"/>
      <c r="U7" s="389"/>
      <c r="V7" s="389"/>
      <c r="W7" s="389"/>
    </row>
    <row r="8" spans="1:29" ht="30" customHeight="1" thickBot="1" x14ac:dyDescent="0.25">
      <c r="B8" s="69"/>
      <c r="C8" s="21" t="s">
        <v>11</v>
      </c>
      <c r="D8" s="249" t="s">
        <v>11</v>
      </c>
      <c r="E8" s="249"/>
      <c r="F8" s="249"/>
      <c r="G8" s="249"/>
      <c r="H8" s="249"/>
      <c r="I8" s="53"/>
      <c r="J8" s="26" t="s">
        <v>13</v>
      </c>
      <c r="K8" s="26" t="s">
        <v>17</v>
      </c>
      <c r="L8" s="26" t="s">
        <v>107</v>
      </c>
      <c r="M8" s="26" t="s">
        <v>107</v>
      </c>
      <c r="N8" s="25"/>
      <c r="O8" s="53"/>
      <c r="P8" s="389" t="s">
        <v>11</v>
      </c>
      <c r="Q8" s="389"/>
      <c r="R8" s="389"/>
      <c r="S8" s="389"/>
      <c r="T8" s="389"/>
      <c r="U8" s="389"/>
      <c r="V8" s="389"/>
      <c r="W8" s="389"/>
    </row>
    <row r="9" spans="1:29" ht="25.5" customHeight="1" thickBot="1" x14ac:dyDescent="0.25">
      <c r="B9" s="69"/>
      <c r="C9" s="249" t="s">
        <v>11</v>
      </c>
      <c r="D9" s="249"/>
      <c r="E9" s="249"/>
      <c r="F9" s="249"/>
      <c r="G9" s="249"/>
      <c r="H9" s="249"/>
      <c r="I9" s="249"/>
      <c r="J9" s="249"/>
      <c r="K9" s="249"/>
      <c r="L9" s="249"/>
      <c r="M9" s="249"/>
      <c r="N9" s="249"/>
      <c r="O9" s="249"/>
      <c r="P9" s="249"/>
      <c r="Q9" s="249"/>
      <c r="R9" s="249"/>
      <c r="S9" s="249"/>
      <c r="T9" s="249"/>
      <c r="U9" s="249"/>
      <c r="V9" s="249"/>
      <c r="W9" s="389"/>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90" t="s">
        <v>28</v>
      </c>
      <c r="C13" s="265"/>
      <c r="D13" s="265"/>
      <c r="E13" s="265"/>
      <c r="F13" s="265"/>
      <c r="G13" s="265"/>
      <c r="H13" s="265"/>
      <c r="I13" s="265"/>
      <c r="J13" s="28"/>
      <c r="K13" s="265" t="s">
        <v>29</v>
      </c>
      <c r="L13" s="265"/>
      <c r="M13" s="265"/>
      <c r="N13" s="265"/>
      <c r="O13" s="265"/>
      <c r="P13" s="265"/>
      <c r="Q13" s="265"/>
      <c r="R13" s="29"/>
      <c r="S13" s="265" t="s">
        <v>30</v>
      </c>
      <c r="T13" s="265"/>
      <c r="U13" s="265"/>
      <c r="V13" s="265"/>
      <c r="W13" s="391"/>
    </row>
    <row r="14" spans="1:29" ht="69" customHeight="1" x14ac:dyDescent="0.2">
      <c r="B14" s="68" t="s">
        <v>31</v>
      </c>
      <c r="C14" s="262" t="s">
        <v>11</v>
      </c>
      <c r="D14" s="262"/>
      <c r="E14" s="262"/>
      <c r="F14" s="262"/>
      <c r="G14" s="262"/>
      <c r="H14" s="262"/>
      <c r="I14" s="262"/>
      <c r="J14" s="30"/>
      <c r="K14" s="30" t="s">
        <v>32</v>
      </c>
      <c r="L14" s="262" t="s">
        <v>11</v>
      </c>
      <c r="M14" s="262"/>
      <c r="N14" s="262"/>
      <c r="O14" s="262"/>
      <c r="P14" s="262"/>
      <c r="Q14" s="262"/>
      <c r="R14" s="53"/>
      <c r="S14" s="30" t="s">
        <v>33</v>
      </c>
      <c r="T14" s="392" t="s">
        <v>2333</v>
      </c>
      <c r="U14" s="392"/>
      <c r="V14" s="392"/>
      <c r="W14" s="392"/>
    </row>
    <row r="15" spans="1:29" ht="86.25" customHeight="1" x14ac:dyDescent="0.2">
      <c r="B15" s="68" t="s">
        <v>35</v>
      </c>
      <c r="C15" s="262" t="s">
        <v>11</v>
      </c>
      <c r="D15" s="262"/>
      <c r="E15" s="262"/>
      <c r="F15" s="262"/>
      <c r="G15" s="262"/>
      <c r="H15" s="262"/>
      <c r="I15" s="262"/>
      <c r="J15" s="30"/>
      <c r="K15" s="30" t="s">
        <v>35</v>
      </c>
      <c r="L15" s="262" t="s">
        <v>11</v>
      </c>
      <c r="M15" s="262"/>
      <c r="N15" s="262"/>
      <c r="O15" s="262"/>
      <c r="P15" s="262"/>
      <c r="Q15" s="262"/>
      <c r="R15" s="53"/>
      <c r="S15" s="30" t="s">
        <v>36</v>
      </c>
      <c r="T15" s="392" t="s">
        <v>11</v>
      </c>
      <c r="U15" s="392"/>
      <c r="V15" s="392"/>
      <c r="W15" s="392"/>
    </row>
    <row r="16" spans="1:29" ht="25.5" customHeight="1" thickBot="1" x14ac:dyDescent="0.25">
      <c r="B16" s="67" t="s">
        <v>37</v>
      </c>
      <c r="C16" s="268" t="s">
        <v>11</v>
      </c>
      <c r="D16" s="268"/>
      <c r="E16" s="268"/>
      <c r="F16" s="268"/>
      <c r="G16" s="268"/>
      <c r="H16" s="268"/>
      <c r="I16" s="268"/>
      <c r="J16" s="268"/>
      <c r="K16" s="268"/>
      <c r="L16" s="268"/>
      <c r="M16" s="268"/>
      <c r="N16" s="268"/>
      <c r="O16" s="268"/>
      <c r="P16" s="268"/>
      <c r="Q16" s="268"/>
      <c r="R16" s="268"/>
      <c r="S16" s="268"/>
      <c r="T16" s="268"/>
      <c r="U16" s="268"/>
      <c r="V16" s="268"/>
      <c r="W16" s="393"/>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94" t="s">
        <v>39</v>
      </c>
      <c r="C18" s="271"/>
      <c r="D18" s="271"/>
      <c r="E18" s="271"/>
      <c r="F18" s="271"/>
      <c r="G18" s="271"/>
      <c r="H18" s="271"/>
      <c r="I18" s="271"/>
      <c r="J18" s="271"/>
      <c r="K18" s="271"/>
      <c r="L18" s="271"/>
      <c r="M18" s="271"/>
      <c r="N18" s="271"/>
      <c r="O18" s="271"/>
      <c r="P18" s="271"/>
      <c r="Q18" s="271"/>
      <c r="R18" s="271"/>
      <c r="S18" s="271"/>
      <c r="T18" s="272"/>
      <c r="U18" s="273" t="s">
        <v>40</v>
      </c>
      <c r="V18" s="274"/>
      <c r="W18" s="395"/>
    </row>
    <row r="19" spans="2:27" ht="14.25" customHeight="1" x14ac:dyDescent="0.2">
      <c r="B19" s="402"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99" t="s">
        <v>49</v>
      </c>
    </row>
    <row r="20" spans="2:27" ht="27" customHeight="1" thickBot="1" x14ac:dyDescent="0.25">
      <c r="B20" s="403"/>
      <c r="C20" s="398"/>
      <c r="D20" s="398"/>
      <c r="E20" s="398"/>
      <c r="F20" s="398"/>
      <c r="G20" s="398"/>
      <c r="H20" s="398"/>
      <c r="I20" s="398"/>
      <c r="J20" s="398"/>
      <c r="K20" s="398"/>
      <c r="L20" s="398"/>
      <c r="M20" s="398"/>
      <c r="N20" s="398"/>
      <c r="O20" s="398"/>
      <c r="P20" s="398"/>
      <c r="Q20" s="398"/>
      <c r="R20" s="398"/>
      <c r="S20" s="398"/>
      <c r="T20" s="396"/>
      <c r="U20" s="397"/>
      <c r="V20" s="398"/>
      <c r="W20" s="400"/>
      <c r="Z20" s="33" t="s">
        <v>11</v>
      </c>
      <c r="AA20" s="33" t="s">
        <v>50</v>
      </c>
    </row>
    <row r="21" spans="2:27" ht="56.25" customHeight="1" x14ac:dyDescent="0.2">
      <c r="B21" s="401" t="s">
        <v>2332</v>
      </c>
      <c r="C21" s="288"/>
      <c r="D21" s="288"/>
      <c r="E21" s="288"/>
      <c r="F21" s="288"/>
      <c r="G21" s="288"/>
      <c r="H21" s="288"/>
      <c r="I21" s="288"/>
      <c r="J21" s="288"/>
      <c r="K21" s="288"/>
      <c r="L21" s="288"/>
      <c r="M21" s="289" t="s">
        <v>2327</v>
      </c>
      <c r="N21" s="289"/>
      <c r="O21" s="289" t="s">
        <v>2331</v>
      </c>
      <c r="P21" s="289"/>
      <c r="Q21" s="290" t="s">
        <v>464</v>
      </c>
      <c r="R21" s="290"/>
      <c r="S21" s="34" t="s">
        <v>96</v>
      </c>
      <c r="T21" s="34" t="s">
        <v>172</v>
      </c>
      <c r="U21" s="34" t="s">
        <v>172</v>
      </c>
      <c r="V21" s="34" t="str">
        <f>+IF(ISERR(U21/T21*100),"N/A",ROUND(U21/T21*100,2))</f>
        <v>N/A</v>
      </c>
      <c r="W21" s="66" t="str">
        <f>+IF(ISERR(U21/S21*100),"N/A",ROUND(U21/S21*100,2))</f>
        <v>N/A</v>
      </c>
    </row>
    <row r="22" spans="2:27" ht="56.25" customHeight="1" x14ac:dyDescent="0.2">
      <c r="B22" s="401" t="s">
        <v>2330</v>
      </c>
      <c r="C22" s="288"/>
      <c r="D22" s="288"/>
      <c r="E22" s="288"/>
      <c r="F22" s="288"/>
      <c r="G22" s="288"/>
      <c r="H22" s="288"/>
      <c r="I22" s="288"/>
      <c r="J22" s="288"/>
      <c r="K22" s="288"/>
      <c r="L22" s="288"/>
      <c r="M22" s="289" t="s">
        <v>2327</v>
      </c>
      <c r="N22" s="289"/>
      <c r="O22" s="289" t="s">
        <v>2329</v>
      </c>
      <c r="P22" s="289"/>
      <c r="Q22" s="290" t="s">
        <v>464</v>
      </c>
      <c r="R22" s="290"/>
      <c r="S22" s="34" t="s">
        <v>505</v>
      </c>
      <c r="T22" s="34" t="s">
        <v>172</v>
      </c>
      <c r="U22" s="34" t="s">
        <v>172</v>
      </c>
      <c r="V22" s="34" t="str">
        <f>+IF(ISERR(U22/T22*100),"N/A",ROUND(U22/T22*100,2))</f>
        <v>N/A</v>
      </c>
      <c r="W22" s="66" t="str">
        <f>+IF(ISERR(U22/S22*100),"N/A",ROUND(U22/S22*100,2))</f>
        <v>N/A</v>
      </c>
    </row>
    <row r="23" spans="2:27" ht="56.25" customHeight="1" thickBot="1" x14ac:dyDescent="0.25">
      <c r="B23" s="401" t="s">
        <v>2328</v>
      </c>
      <c r="C23" s="288"/>
      <c r="D23" s="288"/>
      <c r="E23" s="288"/>
      <c r="F23" s="288"/>
      <c r="G23" s="288"/>
      <c r="H23" s="288"/>
      <c r="I23" s="288"/>
      <c r="J23" s="288"/>
      <c r="K23" s="288"/>
      <c r="L23" s="288"/>
      <c r="M23" s="289" t="s">
        <v>2327</v>
      </c>
      <c r="N23" s="289"/>
      <c r="O23" s="289" t="s">
        <v>2326</v>
      </c>
      <c r="P23" s="289"/>
      <c r="Q23" s="290" t="s">
        <v>464</v>
      </c>
      <c r="R23" s="290"/>
      <c r="S23" s="34" t="s">
        <v>809</v>
      </c>
      <c r="T23" s="34" t="s">
        <v>172</v>
      </c>
      <c r="U23" s="34" t="s">
        <v>172</v>
      </c>
      <c r="V23" s="34" t="str">
        <f>+IF(ISERR(U23/T23*100),"N/A",ROUND(U23/T23*100,2))</f>
        <v>N/A</v>
      </c>
      <c r="W23" s="66" t="str">
        <f>+IF(ISERR(U23/S23*100),"N/A",ROUND(U23/S23*100,2))</f>
        <v>N/A</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404" t="s">
        <v>2293</v>
      </c>
      <c r="C25" s="292"/>
      <c r="D25" s="292"/>
      <c r="E25" s="292"/>
      <c r="F25" s="292"/>
      <c r="G25" s="292"/>
      <c r="H25" s="292"/>
      <c r="I25" s="292"/>
      <c r="J25" s="292"/>
      <c r="K25" s="292"/>
      <c r="L25" s="292"/>
      <c r="M25" s="292"/>
      <c r="N25" s="292"/>
      <c r="O25" s="292"/>
      <c r="P25" s="292"/>
      <c r="Q25" s="293"/>
      <c r="R25" s="37" t="s">
        <v>45</v>
      </c>
      <c r="S25" s="274" t="s">
        <v>46</v>
      </c>
      <c r="T25" s="274"/>
      <c r="U25" s="54" t="s">
        <v>66</v>
      </c>
      <c r="V25" s="273" t="s">
        <v>67</v>
      </c>
      <c r="W25" s="395"/>
    </row>
    <row r="26" spans="2:27" ht="30.75" customHeight="1" thickBot="1" x14ac:dyDescent="0.25">
      <c r="B26" s="405"/>
      <c r="C26" s="406"/>
      <c r="D26" s="406"/>
      <c r="E26" s="406"/>
      <c r="F26" s="406"/>
      <c r="G26" s="406"/>
      <c r="H26" s="406"/>
      <c r="I26" s="406"/>
      <c r="J26" s="406"/>
      <c r="K26" s="406"/>
      <c r="L26" s="406"/>
      <c r="M26" s="406"/>
      <c r="N26" s="406"/>
      <c r="O26" s="406"/>
      <c r="P26" s="406"/>
      <c r="Q26" s="407"/>
      <c r="R26" s="65" t="s">
        <v>68</v>
      </c>
      <c r="S26" s="65" t="s">
        <v>68</v>
      </c>
      <c r="T26" s="65" t="s">
        <v>60</v>
      </c>
      <c r="U26" s="65" t="s">
        <v>68</v>
      </c>
      <c r="V26" s="65" t="s">
        <v>69</v>
      </c>
      <c r="W26" s="64" t="s">
        <v>70</v>
      </c>
      <c r="Y26" s="36"/>
    </row>
    <row r="27" spans="2:27" ht="23.25" customHeight="1" thickBot="1" x14ac:dyDescent="0.25">
      <c r="B27" s="415" t="s">
        <v>71</v>
      </c>
      <c r="C27" s="307"/>
      <c r="D27" s="307"/>
      <c r="E27" s="55" t="s">
        <v>2325</v>
      </c>
      <c r="F27" s="55"/>
      <c r="G27" s="55"/>
      <c r="H27" s="41"/>
      <c r="I27" s="41"/>
      <c r="J27" s="41"/>
      <c r="K27" s="41"/>
      <c r="L27" s="41"/>
      <c r="M27" s="41"/>
      <c r="N27" s="41"/>
      <c r="O27" s="41"/>
      <c r="P27" s="42"/>
      <c r="Q27" s="42"/>
      <c r="R27" s="43" t="s">
        <v>2342</v>
      </c>
      <c r="S27" s="44" t="s">
        <v>11</v>
      </c>
      <c r="T27" s="42"/>
      <c r="U27" s="44" t="s">
        <v>57</v>
      </c>
      <c r="V27" s="42"/>
      <c r="W27" s="63">
        <f>+IF(ISERR(U27/R27*100),"N/A",ROUND(U27/R27*100,2))</f>
        <v>0</v>
      </c>
    </row>
    <row r="28" spans="2:27" ht="26.25" customHeight="1" thickBot="1" x14ac:dyDescent="0.25">
      <c r="B28" s="416" t="s">
        <v>75</v>
      </c>
      <c r="C28" s="417"/>
      <c r="D28" s="417"/>
      <c r="E28" s="62" t="s">
        <v>2325</v>
      </c>
      <c r="F28" s="62"/>
      <c r="G28" s="62"/>
      <c r="H28" s="61"/>
      <c r="I28" s="61"/>
      <c r="J28" s="61"/>
      <c r="K28" s="61"/>
      <c r="L28" s="61"/>
      <c r="M28" s="61"/>
      <c r="N28" s="61"/>
      <c r="O28" s="61"/>
      <c r="P28" s="60"/>
      <c r="Q28" s="60"/>
      <c r="R28" s="59" t="s">
        <v>2342</v>
      </c>
      <c r="S28" s="58" t="s">
        <v>79</v>
      </c>
      <c r="T28" s="57">
        <f>+IF(ISERR(S28/R28*100),"N/A",ROUND(S28/R28*100,2))</f>
        <v>25.23</v>
      </c>
      <c r="U28" s="58" t="s">
        <v>57</v>
      </c>
      <c r="V28" s="57">
        <f>+IF(ISERR(U28/S28*100),"N/A",ROUND(U28/S28*100,2))</f>
        <v>0</v>
      </c>
      <c r="W28" s="56">
        <f>+IF(ISERR(U28/R28*100),"N/A",ROUND(U28/R28*100,2))</f>
        <v>0</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408" t="s">
        <v>2069</v>
      </c>
      <c r="C30" s="298"/>
      <c r="D30" s="298"/>
      <c r="E30" s="298"/>
      <c r="F30" s="298"/>
      <c r="G30" s="298"/>
      <c r="H30" s="298"/>
      <c r="I30" s="298"/>
      <c r="J30" s="298"/>
      <c r="K30" s="298"/>
      <c r="L30" s="298"/>
      <c r="M30" s="298"/>
      <c r="N30" s="298"/>
      <c r="O30" s="298"/>
      <c r="P30" s="298"/>
      <c r="Q30" s="298"/>
      <c r="R30" s="298"/>
      <c r="S30" s="298"/>
      <c r="T30" s="298"/>
      <c r="U30" s="298"/>
      <c r="V30" s="298"/>
      <c r="W30" s="409"/>
    </row>
    <row r="31" spans="2:27" ht="15" customHeight="1" thickBot="1" x14ac:dyDescent="0.25">
      <c r="B31" s="410"/>
      <c r="C31" s="301"/>
      <c r="D31" s="301"/>
      <c r="E31" s="301"/>
      <c r="F31" s="301"/>
      <c r="G31" s="301"/>
      <c r="H31" s="301"/>
      <c r="I31" s="301"/>
      <c r="J31" s="301"/>
      <c r="K31" s="301"/>
      <c r="L31" s="301"/>
      <c r="M31" s="301"/>
      <c r="N31" s="301"/>
      <c r="O31" s="301"/>
      <c r="P31" s="301"/>
      <c r="Q31" s="301"/>
      <c r="R31" s="301"/>
      <c r="S31" s="301"/>
      <c r="T31" s="301"/>
      <c r="U31" s="301"/>
      <c r="V31" s="301"/>
      <c r="W31" s="411"/>
    </row>
    <row r="32" spans="2:27" ht="37.5" customHeight="1" thickTop="1" x14ac:dyDescent="0.2">
      <c r="B32" s="408" t="s">
        <v>2068</v>
      </c>
      <c r="C32" s="298"/>
      <c r="D32" s="298"/>
      <c r="E32" s="298"/>
      <c r="F32" s="298"/>
      <c r="G32" s="298"/>
      <c r="H32" s="298"/>
      <c r="I32" s="298"/>
      <c r="J32" s="298"/>
      <c r="K32" s="298"/>
      <c r="L32" s="298"/>
      <c r="M32" s="298"/>
      <c r="N32" s="298"/>
      <c r="O32" s="298"/>
      <c r="P32" s="298"/>
      <c r="Q32" s="298"/>
      <c r="R32" s="298"/>
      <c r="S32" s="298"/>
      <c r="T32" s="298"/>
      <c r="U32" s="298"/>
      <c r="V32" s="298"/>
      <c r="W32" s="409"/>
    </row>
    <row r="33" spans="2:23" ht="15" customHeight="1" thickBot="1" x14ac:dyDescent="0.25">
      <c r="B33" s="410"/>
      <c r="C33" s="301"/>
      <c r="D33" s="301"/>
      <c r="E33" s="301"/>
      <c r="F33" s="301"/>
      <c r="G33" s="301"/>
      <c r="H33" s="301"/>
      <c r="I33" s="301"/>
      <c r="J33" s="301"/>
      <c r="K33" s="301"/>
      <c r="L33" s="301"/>
      <c r="M33" s="301"/>
      <c r="N33" s="301"/>
      <c r="O33" s="301"/>
      <c r="P33" s="301"/>
      <c r="Q33" s="301"/>
      <c r="R33" s="301"/>
      <c r="S33" s="301"/>
      <c r="T33" s="301"/>
      <c r="U33" s="301"/>
      <c r="V33" s="301"/>
      <c r="W33" s="411"/>
    </row>
    <row r="34" spans="2:23" ht="37.5" customHeight="1" thickTop="1" x14ac:dyDescent="0.2">
      <c r="B34" s="408" t="s">
        <v>2067</v>
      </c>
      <c r="C34" s="298"/>
      <c r="D34" s="298"/>
      <c r="E34" s="298"/>
      <c r="F34" s="298"/>
      <c r="G34" s="298"/>
      <c r="H34" s="298"/>
      <c r="I34" s="298"/>
      <c r="J34" s="298"/>
      <c r="K34" s="298"/>
      <c r="L34" s="298"/>
      <c r="M34" s="298"/>
      <c r="N34" s="298"/>
      <c r="O34" s="298"/>
      <c r="P34" s="298"/>
      <c r="Q34" s="298"/>
      <c r="R34" s="298"/>
      <c r="S34" s="298"/>
      <c r="T34" s="298"/>
      <c r="U34" s="298"/>
      <c r="V34" s="298"/>
      <c r="W34" s="409"/>
    </row>
    <row r="35" spans="2:23" ht="13.5" thickBot="1" x14ac:dyDescent="0.25">
      <c r="B35" s="412"/>
      <c r="C35" s="413"/>
      <c r="D35" s="413"/>
      <c r="E35" s="413"/>
      <c r="F35" s="413"/>
      <c r="G35" s="413"/>
      <c r="H35" s="413"/>
      <c r="I35" s="413"/>
      <c r="J35" s="413"/>
      <c r="K35" s="413"/>
      <c r="L35" s="413"/>
      <c r="M35" s="413"/>
      <c r="N35" s="413"/>
      <c r="O35" s="413"/>
      <c r="P35" s="413"/>
      <c r="Q35" s="413"/>
      <c r="R35" s="413"/>
      <c r="S35" s="413"/>
      <c r="T35" s="413"/>
      <c r="U35" s="413"/>
      <c r="V35" s="413"/>
      <c r="W35" s="414"/>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2337</v>
      </c>
      <c r="D4" s="253" t="s">
        <v>2294</v>
      </c>
      <c r="E4" s="253"/>
      <c r="F4" s="253"/>
      <c r="G4" s="253"/>
      <c r="H4" s="254"/>
      <c r="I4" s="18"/>
      <c r="J4" s="255" t="s">
        <v>6</v>
      </c>
      <c r="K4" s="253"/>
      <c r="L4" s="17" t="s">
        <v>2350</v>
      </c>
      <c r="M4" s="256" t="s">
        <v>2349</v>
      </c>
      <c r="N4" s="256"/>
      <c r="O4" s="256"/>
      <c r="P4" s="256"/>
      <c r="Q4" s="257"/>
      <c r="R4" s="19"/>
      <c r="S4" s="258" t="s">
        <v>9</v>
      </c>
      <c r="T4" s="259"/>
      <c r="U4" s="259"/>
      <c r="V4" s="260" t="s">
        <v>2348</v>
      </c>
      <c r="W4" s="261"/>
    </row>
    <row r="5" spans="1:29" ht="15.75" customHeight="1" thickTop="1" x14ac:dyDescent="0.2">
      <c r="B5" s="68" t="s">
        <v>11</v>
      </c>
      <c r="C5" s="249" t="s">
        <v>11</v>
      </c>
      <c r="D5" s="249"/>
      <c r="E5" s="249"/>
      <c r="F5" s="249"/>
      <c r="G5" s="249"/>
      <c r="H5" s="249"/>
      <c r="I5" s="249"/>
      <c r="J5" s="249"/>
      <c r="K5" s="249"/>
      <c r="L5" s="249"/>
      <c r="M5" s="249"/>
      <c r="N5" s="249"/>
      <c r="O5" s="249"/>
      <c r="P5" s="249"/>
      <c r="Q5" s="249"/>
      <c r="R5" s="249"/>
      <c r="S5" s="249"/>
      <c r="T5" s="249"/>
      <c r="U5" s="249"/>
      <c r="V5" s="249"/>
      <c r="W5" s="389"/>
    </row>
    <row r="6" spans="1:29" ht="30" customHeight="1" thickBot="1" x14ac:dyDescent="0.25">
      <c r="B6" s="68" t="s">
        <v>12</v>
      </c>
      <c r="C6" s="21" t="s">
        <v>2327</v>
      </c>
      <c r="D6" s="262" t="s">
        <v>2334</v>
      </c>
      <c r="E6" s="262"/>
      <c r="F6" s="262"/>
      <c r="G6" s="262"/>
      <c r="H6" s="262"/>
      <c r="I6" s="53"/>
      <c r="J6" s="263" t="s">
        <v>15</v>
      </c>
      <c r="K6" s="263"/>
      <c r="L6" s="263" t="s">
        <v>16</v>
      </c>
      <c r="M6" s="263"/>
      <c r="N6" s="389" t="s">
        <v>11</v>
      </c>
      <c r="O6" s="389"/>
      <c r="P6" s="389"/>
      <c r="Q6" s="389"/>
      <c r="R6" s="389"/>
      <c r="S6" s="389"/>
      <c r="T6" s="389"/>
      <c r="U6" s="389"/>
      <c r="V6" s="389"/>
      <c r="W6" s="389"/>
    </row>
    <row r="7" spans="1:29" ht="30" customHeight="1" thickBot="1" x14ac:dyDescent="0.25">
      <c r="B7" s="69"/>
      <c r="C7" s="21" t="s">
        <v>11</v>
      </c>
      <c r="D7" s="249" t="s">
        <v>11</v>
      </c>
      <c r="E7" s="249"/>
      <c r="F7" s="249"/>
      <c r="G7" s="249"/>
      <c r="H7" s="249"/>
      <c r="I7" s="53"/>
      <c r="J7" s="24" t="s">
        <v>19</v>
      </c>
      <c r="K7" s="24" t="s">
        <v>20</v>
      </c>
      <c r="L7" s="24" t="s">
        <v>19</v>
      </c>
      <c r="M7" s="24" t="s">
        <v>20</v>
      </c>
      <c r="N7" s="25"/>
      <c r="O7" s="389" t="s">
        <v>11</v>
      </c>
      <c r="P7" s="389"/>
      <c r="Q7" s="389"/>
      <c r="R7" s="389"/>
      <c r="S7" s="389"/>
      <c r="T7" s="389"/>
      <c r="U7" s="389"/>
      <c r="V7" s="389"/>
      <c r="W7" s="389"/>
    </row>
    <row r="8" spans="1:29" ht="30" customHeight="1" thickBot="1" x14ac:dyDescent="0.25">
      <c r="B8" s="69"/>
      <c r="C8" s="21" t="s">
        <v>11</v>
      </c>
      <c r="D8" s="249" t="s">
        <v>11</v>
      </c>
      <c r="E8" s="249"/>
      <c r="F8" s="249"/>
      <c r="G8" s="249"/>
      <c r="H8" s="249"/>
      <c r="I8" s="53"/>
      <c r="J8" s="26" t="s">
        <v>13</v>
      </c>
      <c r="K8" s="26" t="s">
        <v>13</v>
      </c>
      <c r="L8" s="26" t="s">
        <v>107</v>
      </c>
      <c r="M8" s="26" t="s">
        <v>107</v>
      </c>
      <c r="N8" s="25"/>
      <c r="O8" s="53"/>
      <c r="P8" s="389" t="s">
        <v>11</v>
      </c>
      <c r="Q8" s="389"/>
      <c r="R8" s="389"/>
      <c r="S8" s="389"/>
      <c r="T8" s="389"/>
      <c r="U8" s="389"/>
      <c r="V8" s="389"/>
      <c r="W8" s="389"/>
    </row>
    <row r="9" spans="1:29" ht="25.5" customHeight="1" thickBot="1" x14ac:dyDescent="0.25">
      <c r="B9" s="69"/>
      <c r="C9" s="249" t="s">
        <v>11</v>
      </c>
      <c r="D9" s="249"/>
      <c r="E9" s="249"/>
      <c r="F9" s="249"/>
      <c r="G9" s="249"/>
      <c r="H9" s="249"/>
      <c r="I9" s="249"/>
      <c r="J9" s="249"/>
      <c r="K9" s="249"/>
      <c r="L9" s="249"/>
      <c r="M9" s="249"/>
      <c r="N9" s="249"/>
      <c r="O9" s="249"/>
      <c r="P9" s="249"/>
      <c r="Q9" s="249"/>
      <c r="R9" s="249"/>
      <c r="S9" s="249"/>
      <c r="T9" s="249"/>
      <c r="U9" s="249"/>
      <c r="V9" s="249"/>
      <c r="W9" s="389"/>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90" t="s">
        <v>28</v>
      </c>
      <c r="C13" s="265"/>
      <c r="D13" s="265"/>
      <c r="E13" s="265"/>
      <c r="F13" s="265"/>
      <c r="G13" s="265"/>
      <c r="H13" s="265"/>
      <c r="I13" s="265"/>
      <c r="J13" s="28"/>
      <c r="K13" s="265" t="s">
        <v>29</v>
      </c>
      <c r="L13" s="265"/>
      <c r="M13" s="265"/>
      <c r="N13" s="265"/>
      <c r="O13" s="265"/>
      <c r="P13" s="265"/>
      <c r="Q13" s="265"/>
      <c r="R13" s="29"/>
      <c r="S13" s="265" t="s">
        <v>30</v>
      </c>
      <c r="T13" s="265"/>
      <c r="U13" s="265"/>
      <c r="V13" s="265"/>
      <c r="W13" s="391"/>
    </row>
    <row r="14" spans="1:29" ht="69" customHeight="1" x14ac:dyDescent="0.2">
      <c r="B14" s="68" t="s">
        <v>31</v>
      </c>
      <c r="C14" s="262" t="s">
        <v>11</v>
      </c>
      <c r="D14" s="262"/>
      <c r="E14" s="262"/>
      <c r="F14" s="262"/>
      <c r="G14" s="262"/>
      <c r="H14" s="262"/>
      <c r="I14" s="262"/>
      <c r="J14" s="30"/>
      <c r="K14" s="30" t="s">
        <v>32</v>
      </c>
      <c r="L14" s="262" t="s">
        <v>11</v>
      </c>
      <c r="M14" s="262"/>
      <c r="N14" s="262"/>
      <c r="O14" s="262"/>
      <c r="P14" s="262"/>
      <c r="Q14" s="262"/>
      <c r="R14" s="53"/>
      <c r="S14" s="30" t="s">
        <v>33</v>
      </c>
      <c r="T14" s="392" t="s">
        <v>2333</v>
      </c>
      <c r="U14" s="392"/>
      <c r="V14" s="392"/>
      <c r="W14" s="392"/>
    </row>
    <row r="15" spans="1:29" ht="86.25" customHeight="1" x14ac:dyDescent="0.2">
      <c r="B15" s="68" t="s">
        <v>35</v>
      </c>
      <c r="C15" s="262" t="s">
        <v>11</v>
      </c>
      <c r="D15" s="262"/>
      <c r="E15" s="262"/>
      <c r="F15" s="262"/>
      <c r="G15" s="262"/>
      <c r="H15" s="262"/>
      <c r="I15" s="262"/>
      <c r="J15" s="30"/>
      <c r="K15" s="30" t="s">
        <v>35</v>
      </c>
      <c r="L15" s="262" t="s">
        <v>11</v>
      </c>
      <c r="M15" s="262"/>
      <c r="N15" s="262"/>
      <c r="O15" s="262"/>
      <c r="P15" s="262"/>
      <c r="Q15" s="262"/>
      <c r="R15" s="53"/>
      <c r="S15" s="30" t="s">
        <v>36</v>
      </c>
      <c r="T15" s="392" t="s">
        <v>11</v>
      </c>
      <c r="U15" s="392"/>
      <c r="V15" s="392"/>
      <c r="W15" s="392"/>
    </row>
    <row r="16" spans="1:29" ht="25.5" customHeight="1" thickBot="1" x14ac:dyDescent="0.25">
      <c r="B16" s="67" t="s">
        <v>37</v>
      </c>
      <c r="C16" s="268" t="s">
        <v>11</v>
      </c>
      <c r="D16" s="268"/>
      <c r="E16" s="268"/>
      <c r="F16" s="268"/>
      <c r="G16" s="268"/>
      <c r="H16" s="268"/>
      <c r="I16" s="268"/>
      <c r="J16" s="268"/>
      <c r="K16" s="268"/>
      <c r="L16" s="268"/>
      <c r="M16" s="268"/>
      <c r="N16" s="268"/>
      <c r="O16" s="268"/>
      <c r="P16" s="268"/>
      <c r="Q16" s="268"/>
      <c r="R16" s="268"/>
      <c r="S16" s="268"/>
      <c r="T16" s="268"/>
      <c r="U16" s="268"/>
      <c r="V16" s="268"/>
      <c r="W16" s="393"/>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94" t="s">
        <v>39</v>
      </c>
      <c r="C18" s="271"/>
      <c r="D18" s="271"/>
      <c r="E18" s="271"/>
      <c r="F18" s="271"/>
      <c r="G18" s="271"/>
      <c r="H18" s="271"/>
      <c r="I18" s="271"/>
      <c r="J18" s="271"/>
      <c r="K18" s="271"/>
      <c r="L18" s="271"/>
      <c r="M18" s="271"/>
      <c r="N18" s="271"/>
      <c r="O18" s="271"/>
      <c r="P18" s="271"/>
      <c r="Q18" s="271"/>
      <c r="R18" s="271"/>
      <c r="S18" s="271"/>
      <c r="T18" s="272"/>
      <c r="U18" s="273" t="s">
        <v>40</v>
      </c>
      <c r="V18" s="274"/>
      <c r="W18" s="395"/>
    </row>
    <row r="19" spans="2:27" ht="14.25" customHeight="1" x14ac:dyDescent="0.2">
      <c r="B19" s="402"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99" t="s">
        <v>49</v>
      </c>
    </row>
    <row r="20" spans="2:27" ht="27" customHeight="1" thickBot="1" x14ac:dyDescent="0.25">
      <c r="B20" s="403"/>
      <c r="C20" s="398"/>
      <c r="D20" s="398"/>
      <c r="E20" s="398"/>
      <c r="F20" s="398"/>
      <c r="G20" s="398"/>
      <c r="H20" s="398"/>
      <c r="I20" s="398"/>
      <c r="J20" s="398"/>
      <c r="K20" s="398"/>
      <c r="L20" s="398"/>
      <c r="M20" s="398"/>
      <c r="N20" s="398"/>
      <c r="O20" s="398"/>
      <c r="P20" s="398"/>
      <c r="Q20" s="398"/>
      <c r="R20" s="398"/>
      <c r="S20" s="398"/>
      <c r="T20" s="396"/>
      <c r="U20" s="397"/>
      <c r="V20" s="398"/>
      <c r="W20" s="400"/>
      <c r="Z20" s="33" t="s">
        <v>11</v>
      </c>
      <c r="AA20" s="33" t="s">
        <v>50</v>
      </c>
    </row>
    <row r="21" spans="2:27" ht="56.25" customHeight="1" x14ac:dyDescent="0.2">
      <c r="B21" s="401" t="s">
        <v>2332</v>
      </c>
      <c r="C21" s="288"/>
      <c r="D21" s="288"/>
      <c r="E21" s="288"/>
      <c r="F21" s="288"/>
      <c r="G21" s="288"/>
      <c r="H21" s="288"/>
      <c r="I21" s="288"/>
      <c r="J21" s="288"/>
      <c r="K21" s="288"/>
      <c r="L21" s="288"/>
      <c r="M21" s="289" t="s">
        <v>2327</v>
      </c>
      <c r="N21" s="289"/>
      <c r="O21" s="289" t="s">
        <v>2331</v>
      </c>
      <c r="P21" s="289"/>
      <c r="Q21" s="290" t="s">
        <v>464</v>
      </c>
      <c r="R21" s="290"/>
      <c r="S21" s="34" t="s">
        <v>96</v>
      </c>
      <c r="T21" s="34" t="s">
        <v>172</v>
      </c>
      <c r="U21" s="34" t="s">
        <v>172</v>
      </c>
      <c r="V21" s="34" t="str">
        <f>+IF(ISERR(U21/T21*100),"N/A",ROUND(U21/T21*100,2))</f>
        <v>N/A</v>
      </c>
      <c r="W21" s="66" t="str">
        <f>+IF(ISERR(U21/S21*100),"N/A",ROUND(U21/S21*100,2))</f>
        <v>N/A</v>
      </c>
    </row>
    <row r="22" spans="2:27" ht="56.25" customHeight="1" x14ac:dyDescent="0.2">
      <c r="B22" s="401" t="s">
        <v>2330</v>
      </c>
      <c r="C22" s="288"/>
      <c r="D22" s="288"/>
      <c r="E22" s="288"/>
      <c r="F22" s="288"/>
      <c r="G22" s="288"/>
      <c r="H22" s="288"/>
      <c r="I22" s="288"/>
      <c r="J22" s="288"/>
      <c r="K22" s="288"/>
      <c r="L22" s="288"/>
      <c r="M22" s="289" t="s">
        <v>2327</v>
      </c>
      <c r="N22" s="289"/>
      <c r="O22" s="289" t="s">
        <v>2329</v>
      </c>
      <c r="P22" s="289"/>
      <c r="Q22" s="290" t="s">
        <v>464</v>
      </c>
      <c r="R22" s="290"/>
      <c r="S22" s="34" t="s">
        <v>505</v>
      </c>
      <c r="T22" s="34" t="s">
        <v>172</v>
      </c>
      <c r="U22" s="34" t="s">
        <v>172</v>
      </c>
      <c r="V22" s="34" t="str">
        <f>+IF(ISERR(U22/T22*100),"N/A",ROUND(U22/T22*100,2))</f>
        <v>N/A</v>
      </c>
      <c r="W22" s="66" t="str">
        <f>+IF(ISERR(U22/S22*100),"N/A",ROUND(U22/S22*100,2))</f>
        <v>N/A</v>
      </c>
    </row>
    <row r="23" spans="2:27" ht="56.25" customHeight="1" thickBot="1" x14ac:dyDescent="0.25">
      <c r="B23" s="401" t="s">
        <v>2328</v>
      </c>
      <c r="C23" s="288"/>
      <c r="D23" s="288"/>
      <c r="E23" s="288"/>
      <c r="F23" s="288"/>
      <c r="G23" s="288"/>
      <c r="H23" s="288"/>
      <c r="I23" s="288"/>
      <c r="J23" s="288"/>
      <c r="K23" s="288"/>
      <c r="L23" s="288"/>
      <c r="M23" s="289" t="s">
        <v>2327</v>
      </c>
      <c r="N23" s="289"/>
      <c r="O23" s="289" t="s">
        <v>2326</v>
      </c>
      <c r="P23" s="289"/>
      <c r="Q23" s="290" t="s">
        <v>464</v>
      </c>
      <c r="R23" s="290"/>
      <c r="S23" s="34" t="s">
        <v>809</v>
      </c>
      <c r="T23" s="34" t="s">
        <v>172</v>
      </c>
      <c r="U23" s="34" t="s">
        <v>172</v>
      </c>
      <c r="V23" s="34" t="str">
        <f>+IF(ISERR(U23/T23*100),"N/A",ROUND(U23/T23*100,2))</f>
        <v>N/A</v>
      </c>
      <c r="W23" s="66" t="str">
        <f>+IF(ISERR(U23/S23*100),"N/A",ROUND(U23/S23*100,2))</f>
        <v>N/A</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404" t="s">
        <v>2293</v>
      </c>
      <c r="C25" s="292"/>
      <c r="D25" s="292"/>
      <c r="E25" s="292"/>
      <c r="F25" s="292"/>
      <c r="G25" s="292"/>
      <c r="H25" s="292"/>
      <c r="I25" s="292"/>
      <c r="J25" s="292"/>
      <c r="K25" s="292"/>
      <c r="L25" s="292"/>
      <c r="M25" s="292"/>
      <c r="N25" s="292"/>
      <c r="O25" s="292"/>
      <c r="P25" s="292"/>
      <c r="Q25" s="293"/>
      <c r="R25" s="37" t="s">
        <v>45</v>
      </c>
      <c r="S25" s="274" t="s">
        <v>46</v>
      </c>
      <c r="T25" s="274"/>
      <c r="U25" s="54" t="s">
        <v>66</v>
      </c>
      <c r="V25" s="273" t="s">
        <v>67</v>
      </c>
      <c r="W25" s="395"/>
    </row>
    <row r="26" spans="2:27" ht="30.75" customHeight="1" thickBot="1" x14ac:dyDescent="0.25">
      <c r="B26" s="405"/>
      <c r="C26" s="406"/>
      <c r="D26" s="406"/>
      <c r="E26" s="406"/>
      <c r="F26" s="406"/>
      <c r="G26" s="406"/>
      <c r="H26" s="406"/>
      <c r="I26" s="406"/>
      <c r="J26" s="406"/>
      <c r="K26" s="406"/>
      <c r="L26" s="406"/>
      <c r="M26" s="406"/>
      <c r="N26" s="406"/>
      <c r="O26" s="406"/>
      <c r="P26" s="406"/>
      <c r="Q26" s="407"/>
      <c r="R26" s="65" t="s">
        <v>68</v>
      </c>
      <c r="S26" s="65" t="s">
        <v>68</v>
      </c>
      <c r="T26" s="65" t="s">
        <v>60</v>
      </c>
      <c r="U26" s="65" t="s">
        <v>68</v>
      </c>
      <c r="V26" s="65" t="s">
        <v>69</v>
      </c>
      <c r="W26" s="64" t="s">
        <v>70</v>
      </c>
      <c r="Y26" s="36"/>
    </row>
    <row r="27" spans="2:27" ht="23.25" customHeight="1" thickBot="1" x14ac:dyDescent="0.25">
      <c r="B27" s="415" t="s">
        <v>71</v>
      </c>
      <c r="C27" s="307"/>
      <c r="D27" s="307"/>
      <c r="E27" s="55" t="s">
        <v>2325</v>
      </c>
      <c r="F27" s="55"/>
      <c r="G27" s="55"/>
      <c r="H27" s="41"/>
      <c r="I27" s="41"/>
      <c r="J27" s="41"/>
      <c r="K27" s="41"/>
      <c r="L27" s="41"/>
      <c r="M27" s="41"/>
      <c r="N27" s="41"/>
      <c r="O27" s="41"/>
      <c r="P27" s="42"/>
      <c r="Q27" s="42"/>
      <c r="R27" s="43" t="s">
        <v>2347</v>
      </c>
      <c r="S27" s="44" t="s">
        <v>11</v>
      </c>
      <c r="T27" s="42"/>
      <c r="U27" s="44" t="s">
        <v>57</v>
      </c>
      <c r="V27" s="42"/>
      <c r="W27" s="63">
        <f>+IF(ISERR(U27/R27*100),"N/A",ROUND(U27/R27*100,2))</f>
        <v>0</v>
      </c>
    </row>
    <row r="28" spans="2:27" ht="26.25" customHeight="1" thickBot="1" x14ac:dyDescent="0.25">
      <c r="B28" s="416" t="s">
        <v>75</v>
      </c>
      <c r="C28" s="417"/>
      <c r="D28" s="417"/>
      <c r="E28" s="62" t="s">
        <v>2325</v>
      </c>
      <c r="F28" s="62"/>
      <c r="G28" s="62"/>
      <c r="H28" s="61"/>
      <c r="I28" s="61"/>
      <c r="J28" s="61"/>
      <c r="K28" s="61"/>
      <c r="L28" s="61"/>
      <c r="M28" s="61"/>
      <c r="N28" s="61"/>
      <c r="O28" s="61"/>
      <c r="P28" s="60"/>
      <c r="Q28" s="60"/>
      <c r="R28" s="59" t="s">
        <v>2347</v>
      </c>
      <c r="S28" s="58" t="s">
        <v>743</v>
      </c>
      <c r="T28" s="57">
        <f>+IF(ISERR(S28/R28*100),"N/A",ROUND(S28/R28*100,2))</f>
        <v>25.68</v>
      </c>
      <c r="U28" s="58" t="s">
        <v>57</v>
      </c>
      <c r="V28" s="57">
        <f>+IF(ISERR(U28/S28*100),"N/A",ROUND(U28/S28*100,2))</f>
        <v>0</v>
      </c>
      <c r="W28" s="56">
        <f>+IF(ISERR(U28/R28*100),"N/A",ROUND(U28/R28*100,2))</f>
        <v>0</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408" t="s">
        <v>2069</v>
      </c>
      <c r="C30" s="298"/>
      <c r="D30" s="298"/>
      <c r="E30" s="298"/>
      <c r="F30" s="298"/>
      <c r="G30" s="298"/>
      <c r="H30" s="298"/>
      <c r="I30" s="298"/>
      <c r="J30" s="298"/>
      <c r="K30" s="298"/>
      <c r="L30" s="298"/>
      <c r="M30" s="298"/>
      <c r="N30" s="298"/>
      <c r="O30" s="298"/>
      <c r="P30" s="298"/>
      <c r="Q30" s="298"/>
      <c r="R30" s="298"/>
      <c r="S30" s="298"/>
      <c r="T30" s="298"/>
      <c r="U30" s="298"/>
      <c r="V30" s="298"/>
      <c r="W30" s="409"/>
    </row>
    <row r="31" spans="2:27" ht="15" customHeight="1" thickBot="1" x14ac:dyDescent="0.25">
      <c r="B31" s="410"/>
      <c r="C31" s="301"/>
      <c r="D31" s="301"/>
      <c r="E31" s="301"/>
      <c r="F31" s="301"/>
      <c r="G31" s="301"/>
      <c r="H31" s="301"/>
      <c r="I31" s="301"/>
      <c r="J31" s="301"/>
      <c r="K31" s="301"/>
      <c r="L31" s="301"/>
      <c r="M31" s="301"/>
      <c r="N31" s="301"/>
      <c r="O31" s="301"/>
      <c r="P31" s="301"/>
      <c r="Q31" s="301"/>
      <c r="R31" s="301"/>
      <c r="S31" s="301"/>
      <c r="T31" s="301"/>
      <c r="U31" s="301"/>
      <c r="V31" s="301"/>
      <c r="W31" s="411"/>
    </row>
    <row r="32" spans="2:27" ht="37.5" customHeight="1" thickTop="1" x14ac:dyDescent="0.2">
      <c r="B32" s="408" t="s">
        <v>2068</v>
      </c>
      <c r="C32" s="298"/>
      <c r="D32" s="298"/>
      <c r="E32" s="298"/>
      <c r="F32" s="298"/>
      <c r="G32" s="298"/>
      <c r="H32" s="298"/>
      <c r="I32" s="298"/>
      <c r="J32" s="298"/>
      <c r="K32" s="298"/>
      <c r="L32" s="298"/>
      <c r="M32" s="298"/>
      <c r="N32" s="298"/>
      <c r="O32" s="298"/>
      <c r="P32" s="298"/>
      <c r="Q32" s="298"/>
      <c r="R32" s="298"/>
      <c r="S32" s="298"/>
      <c r="T32" s="298"/>
      <c r="U32" s="298"/>
      <c r="V32" s="298"/>
      <c r="W32" s="409"/>
    </row>
    <row r="33" spans="2:23" ht="15" customHeight="1" thickBot="1" x14ac:dyDescent="0.25">
      <c r="B33" s="410"/>
      <c r="C33" s="301"/>
      <c r="D33" s="301"/>
      <c r="E33" s="301"/>
      <c r="F33" s="301"/>
      <c r="G33" s="301"/>
      <c r="H33" s="301"/>
      <c r="I33" s="301"/>
      <c r="J33" s="301"/>
      <c r="K33" s="301"/>
      <c r="L33" s="301"/>
      <c r="M33" s="301"/>
      <c r="N33" s="301"/>
      <c r="O33" s="301"/>
      <c r="P33" s="301"/>
      <c r="Q33" s="301"/>
      <c r="R33" s="301"/>
      <c r="S33" s="301"/>
      <c r="T33" s="301"/>
      <c r="U33" s="301"/>
      <c r="V33" s="301"/>
      <c r="W33" s="411"/>
    </row>
    <row r="34" spans="2:23" ht="37.5" customHeight="1" thickTop="1" x14ac:dyDescent="0.2">
      <c r="B34" s="408" t="s">
        <v>2067</v>
      </c>
      <c r="C34" s="298"/>
      <c r="D34" s="298"/>
      <c r="E34" s="298"/>
      <c r="F34" s="298"/>
      <c r="G34" s="298"/>
      <c r="H34" s="298"/>
      <c r="I34" s="298"/>
      <c r="J34" s="298"/>
      <c r="K34" s="298"/>
      <c r="L34" s="298"/>
      <c r="M34" s="298"/>
      <c r="N34" s="298"/>
      <c r="O34" s="298"/>
      <c r="P34" s="298"/>
      <c r="Q34" s="298"/>
      <c r="R34" s="298"/>
      <c r="S34" s="298"/>
      <c r="T34" s="298"/>
      <c r="U34" s="298"/>
      <c r="V34" s="298"/>
      <c r="W34" s="409"/>
    </row>
    <row r="35" spans="2:23" ht="13.5" thickBot="1" x14ac:dyDescent="0.25">
      <c r="B35" s="412"/>
      <c r="C35" s="413"/>
      <c r="D35" s="413"/>
      <c r="E35" s="413"/>
      <c r="F35" s="413"/>
      <c r="G35" s="413"/>
      <c r="H35" s="413"/>
      <c r="I35" s="413"/>
      <c r="J35" s="413"/>
      <c r="K35" s="413"/>
      <c r="L35" s="413"/>
      <c r="M35" s="413"/>
      <c r="N35" s="413"/>
      <c r="O35" s="413"/>
      <c r="P35" s="413"/>
      <c r="Q35" s="413"/>
      <c r="R35" s="413"/>
      <c r="S35" s="413"/>
      <c r="T35" s="413"/>
      <c r="U35" s="413"/>
      <c r="V35" s="413"/>
      <c r="W35" s="414"/>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2337</v>
      </c>
      <c r="D4" s="253" t="s">
        <v>2294</v>
      </c>
      <c r="E4" s="253"/>
      <c r="F4" s="253"/>
      <c r="G4" s="253"/>
      <c r="H4" s="254"/>
      <c r="I4" s="18"/>
      <c r="J4" s="255" t="s">
        <v>6</v>
      </c>
      <c r="K4" s="253"/>
      <c r="L4" s="17" t="s">
        <v>2353</v>
      </c>
      <c r="M4" s="256" t="s">
        <v>2352</v>
      </c>
      <c r="N4" s="256"/>
      <c r="O4" s="256"/>
      <c r="P4" s="256"/>
      <c r="Q4" s="257"/>
      <c r="R4" s="19"/>
      <c r="S4" s="258" t="s">
        <v>9</v>
      </c>
      <c r="T4" s="259"/>
      <c r="U4" s="259"/>
      <c r="V4" s="260" t="s">
        <v>2351</v>
      </c>
      <c r="W4" s="261"/>
    </row>
    <row r="5" spans="1:29" ht="15.75" customHeight="1" thickTop="1" x14ac:dyDescent="0.2">
      <c r="B5" s="68" t="s">
        <v>11</v>
      </c>
      <c r="C5" s="249" t="s">
        <v>11</v>
      </c>
      <c r="D5" s="249"/>
      <c r="E5" s="249"/>
      <c r="F5" s="249"/>
      <c r="G5" s="249"/>
      <c r="H5" s="249"/>
      <c r="I5" s="249"/>
      <c r="J5" s="249"/>
      <c r="K5" s="249"/>
      <c r="L5" s="249"/>
      <c r="M5" s="249"/>
      <c r="N5" s="249"/>
      <c r="O5" s="249"/>
      <c r="P5" s="249"/>
      <c r="Q5" s="249"/>
      <c r="R5" s="249"/>
      <c r="S5" s="249"/>
      <c r="T5" s="249"/>
      <c r="U5" s="249"/>
      <c r="V5" s="249"/>
      <c r="W5" s="389"/>
    </row>
    <row r="6" spans="1:29" ht="30" customHeight="1" thickBot="1" x14ac:dyDescent="0.25">
      <c r="B6" s="68" t="s">
        <v>12</v>
      </c>
      <c r="C6" s="21" t="s">
        <v>2327</v>
      </c>
      <c r="D6" s="262" t="s">
        <v>2334</v>
      </c>
      <c r="E6" s="262"/>
      <c r="F6" s="262"/>
      <c r="G6" s="262"/>
      <c r="H6" s="262"/>
      <c r="I6" s="53"/>
      <c r="J6" s="263" t="s">
        <v>15</v>
      </c>
      <c r="K6" s="263"/>
      <c r="L6" s="263" t="s">
        <v>16</v>
      </c>
      <c r="M6" s="263"/>
      <c r="N6" s="389" t="s">
        <v>11</v>
      </c>
      <c r="O6" s="389"/>
      <c r="P6" s="389"/>
      <c r="Q6" s="389"/>
      <c r="R6" s="389"/>
      <c r="S6" s="389"/>
      <c r="T6" s="389"/>
      <c r="U6" s="389"/>
      <c r="V6" s="389"/>
      <c r="W6" s="389"/>
    </row>
    <row r="7" spans="1:29" ht="30" customHeight="1" thickBot="1" x14ac:dyDescent="0.25">
      <c r="B7" s="69"/>
      <c r="C7" s="21" t="s">
        <v>11</v>
      </c>
      <c r="D7" s="249" t="s">
        <v>11</v>
      </c>
      <c r="E7" s="249"/>
      <c r="F7" s="249"/>
      <c r="G7" s="249"/>
      <c r="H7" s="249"/>
      <c r="I7" s="53"/>
      <c r="J7" s="24" t="s">
        <v>19</v>
      </c>
      <c r="K7" s="24" t="s">
        <v>20</v>
      </c>
      <c r="L7" s="24" t="s">
        <v>19</v>
      </c>
      <c r="M7" s="24" t="s">
        <v>20</v>
      </c>
      <c r="N7" s="25"/>
      <c r="O7" s="389" t="s">
        <v>11</v>
      </c>
      <c r="P7" s="389"/>
      <c r="Q7" s="389"/>
      <c r="R7" s="389"/>
      <c r="S7" s="389"/>
      <c r="T7" s="389"/>
      <c r="U7" s="389"/>
      <c r="V7" s="389"/>
      <c r="W7" s="389"/>
    </row>
    <row r="8" spans="1:29" ht="30" customHeight="1" thickBot="1" x14ac:dyDescent="0.25">
      <c r="B8" s="69"/>
      <c r="C8" s="21" t="s">
        <v>11</v>
      </c>
      <c r="D8" s="249" t="s">
        <v>11</v>
      </c>
      <c r="E8" s="249"/>
      <c r="F8" s="249"/>
      <c r="G8" s="249"/>
      <c r="H8" s="249"/>
      <c r="I8" s="53"/>
      <c r="J8" s="26" t="s">
        <v>13</v>
      </c>
      <c r="K8" s="26" t="s">
        <v>17</v>
      </c>
      <c r="L8" s="26" t="s">
        <v>107</v>
      </c>
      <c r="M8" s="26" t="s">
        <v>107</v>
      </c>
      <c r="N8" s="25"/>
      <c r="O8" s="53"/>
      <c r="P8" s="389" t="s">
        <v>11</v>
      </c>
      <c r="Q8" s="389"/>
      <c r="R8" s="389"/>
      <c r="S8" s="389"/>
      <c r="T8" s="389"/>
      <c r="U8" s="389"/>
      <c r="V8" s="389"/>
      <c r="W8" s="389"/>
    </row>
    <row r="9" spans="1:29" ht="25.5" customHeight="1" thickBot="1" x14ac:dyDescent="0.25">
      <c r="B9" s="69"/>
      <c r="C9" s="249" t="s">
        <v>11</v>
      </c>
      <c r="D9" s="249"/>
      <c r="E9" s="249"/>
      <c r="F9" s="249"/>
      <c r="G9" s="249"/>
      <c r="H9" s="249"/>
      <c r="I9" s="249"/>
      <c r="J9" s="249"/>
      <c r="K9" s="249"/>
      <c r="L9" s="249"/>
      <c r="M9" s="249"/>
      <c r="N9" s="249"/>
      <c r="O9" s="249"/>
      <c r="P9" s="249"/>
      <c r="Q9" s="249"/>
      <c r="R9" s="249"/>
      <c r="S9" s="249"/>
      <c r="T9" s="249"/>
      <c r="U9" s="249"/>
      <c r="V9" s="249"/>
      <c r="W9" s="389"/>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90" t="s">
        <v>28</v>
      </c>
      <c r="C13" s="265"/>
      <c r="D13" s="265"/>
      <c r="E13" s="265"/>
      <c r="F13" s="265"/>
      <c r="G13" s="265"/>
      <c r="H13" s="265"/>
      <c r="I13" s="265"/>
      <c r="J13" s="28"/>
      <c r="K13" s="265" t="s">
        <v>29</v>
      </c>
      <c r="L13" s="265"/>
      <c r="M13" s="265"/>
      <c r="N13" s="265"/>
      <c r="O13" s="265"/>
      <c r="P13" s="265"/>
      <c r="Q13" s="265"/>
      <c r="R13" s="29"/>
      <c r="S13" s="265" t="s">
        <v>30</v>
      </c>
      <c r="T13" s="265"/>
      <c r="U13" s="265"/>
      <c r="V13" s="265"/>
      <c r="W13" s="391"/>
    </row>
    <row r="14" spans="1:29" ht="69" customHeight="1" x14ac:dyDescent="0.2">
      <c r="B14" s="68" t="s">
        <v>31</v>
      </c>
      <c r="C14" s="262" t="s">
        <v>11</v>
      </c>
      <c r="D14" s="262"/>
      <c r="E14" s="262"/>
      <c r="F14" s="262"/>
      <c r="G14" s="262"/>
      <c r="H14" s="262"/>
      <c r="I14" s="262"/>
      <c r="J14" s="30"/>
      <c r="K14" s="30" t="s">
        <v>32</v>
      </c>
      <c r="L14" s="262" t="s">
        <v>11</v>
      </c>
      <c r="M14" s="262"/>
      <c r="N14" s="262"/>
      <c r="O14" s="262"/>
      <c r="P14" s="262"/>
      <c r="Q14" s="262"/>
      <c r="R14" s="53"/>
      <c r="S14" s="30" t="s">
        <v>33</v>
      </c>
      <c r="T14" s="392" t="s">
        <v>2333</v>
      </c>
      <c r="U14" s="392"/>
      <c r="V14" s="392"/>
      <c r="W14" s="392"/>
    </row>
    <row r="15" spans="1:29" ht="86.25" customHeight="1" x14ac:dyDescent="0.2">
      <c r="B15" s="68" t="s">
        <v>35</v>
      </c>
      <c r="C15" s="262" t="s">
        <v>11</v>
      </c>
      <c r="D15" s="262"/>
      <c r="E15" s="262"/>
      <c r="F15" s="262"/>
      <c r="G15" s="262"/>
      <c r="H15" s="262"/>
      <c r="I15" s="262"/>
      <c r="J15" s="30"/>
      <c r="K15" s="30" t="s">
        <v>35</v>
      </c>
      <c r="L15" s="262" t="s">
        <v>11</v>
      </c>
      <c r="M15" s="262"/>
      <c r="N15" s="262"/>
      <c r="O15" s="262"/>
      <c r="P15" s="262"/>
      <c r="Q15" s="262"/>
      <c r="R15" s="53"/>
      <c r="S15" s="30" t="s">
        <v>36</v>
      </c>
      <c r="T15" s="392" t="s">
        <v>11</v>
      </c>
      <c r="U15" s="392"/>
      <c r="V15" s="392"/>
      <c r="W15" s="392"/>
    </row>
    <row r="16" spans="1:29" ht="25.5" customHeight="1" thickBot="1" x14ac:dyDescent="0.25">
      <c r="B16" s="67" t="s">
        <v>37</v>
      </c>
      <c r="C16" s="268" t="s">
        <v>11</v>
      </c>
      <c r="D16" s="268"/>
      <c r="E16" s="268"/>
      <c r="F16" s="268"/>
      <c r="G16" s="268"/>
      <c r="H16" s="268"/>
      <c r="I16" s="268"/>
      <c r="J16" s="268"/>
      <c r="K16" s="268"/>
      <c r="L16" s="268"/>
      <c r="M16" s="268"/>
      <c r="N16" s="268"/>
      <c r="O16" s="268"/>
      <c r="P16" s="268"/>
      <c r="Q16" s="268"/>
      <c r="R16" s="268"/>
      <c r="S16" s="268"/>
      <c r="T16" s="268"/>
      <c r="U16" s="268"/>
      <c r="V16" s="268"/>
      <c r="W16" s="393"/>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94" t="s">
        <v>39</v>
      </c>
      <c r="C18" s="271"/>
      <c r="D18" s="271"/>
      <c r="E18" s="271"/>
      <c r="F18" s="271"/>
      <c r="G18" s="271"/>
      <c r="H18" s="271"/>
      <c r="I18" s="271"/>
      <c r="J18" s="271"/>
      <c r="K18" s="271"/>
      <c r="L18" s="271"/>
      <c r="M18" s="271"/>
      <c r="N18" s="271"/>
      <c r="O18" s="271"/>
      <c r="P18" s="271"/>
      <c r="Q18" s="271"/>
      <c r="R18" s="271"/>
      <c r="S18" s="271"/>
      <c r="T18" s="272"/>
      <c r="U18" s="273" t="s">
        <v>40</v>
      </c>
      <c r="V18" s="274"/>
      <c r="W18" s="395"/>
    </row>
    <row r="19" spans="2:27" ht="14.25" customHeight="1" x14ac:dyDescent="0.2">
      <c r="B19" s="402"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99" t="s">
        <v>49</v>
      </c>
    </row>
    <row r="20" spans="2:27" ht="27" customHeight="1" thickBot="1" x14ac:dyDescent="0.25">
      <c r="B20" s="403"/>
      <c r="C20" s="398"/>
      <c r="D20" s="398"/>
      <c r="E20" s="398"/>
      <c r="F20" s="398"/>
      <c r="G20" s="398"/>
      <c r="H20" s="398"/>
      <c r="I20" s="398"/>
      <c r="J20" s="398"/>
      <c r="K20" s="398"/>
      <c r="L20" s="398"/>
      <c r="M20" s="398"/>
      <c r="N20" s="398"/>
      <c r="O20" s="398"/>
      <c r="P20" s="398"/>
      <c r="Q20" s="398"/>
      <c r="R20" s="398"/>
      <c r="S20" s="398"/>
      <c r="T20" s="396"/>
      <c r="U20" s="397"/>
      <c r="V20" s="398"/>
      <c r="W20" s="400"/>
      <c r="Z20" s="33" t="s">
        <v>11</v>
      </c>
      <c r="AA20" s="33" t="s">
        <v>50</v>
      </c>
    </row>
    <row r="21" spans="2:27" ht="56.25" customHeight="1" x14ac:dyDescent="0.2">
      <c r="B21" s="401" t="s">
        <v>2332</v>
      </c>
      <c r="C21" s="288"/>
      <c r="D21" s="288"/>
      <c r="E21" s="288"/>
      <c r="F21" s="288"/>
      <c r="G21" s="288"/>
      <c r="H21" s="288"/>
      <c r="I21" s="288"/>
      <c r="J21" s="288"/>
      <c r="K21" s="288"/>
      <c r="L21" s="288"/>
      <c r="M21" s="289" t="s">
        <v>2327</v>
      </c>
      <c r="N21" s="289"/>
      <c r="O21" s="289" t="s">
        <v>2331</v>
      </c>
      <c r="P21" s="289"/>
      <c r="Q21" s="290" t="s">
        <v>464</v>
      </c>
      <c r="R21" s="290"/>
      <c r="S21" s="34" t="s">
        <v>96</v>
      </c>
      <c r="T21" s="34" t="s">
        <v>172</v>
      </c>
      <c r="U21" s="34" t="s">
        <v>172</v>
      </c>
      <c r="V21" s="34" t="str">
        <f>+IF(ISERR(U21/T21*100),"N/A",ROUND(U21/T21*100,2))</f>
        <v>N/A</v>
      </c>
      <c r="W21" s="66" t="str">
        <f>+IF(ISERR(U21/S21*100),"N/A",ROUND(U21/S21*100,2))</f>
        <v>N/A</v>
      </c>
    </row>
    <row r="22" spans="2:27" ht="56.25" customHeight="1" x14ac:dyDescent="0.2">
      <c r="B22" s="401" t="s">
        <v>2330</v>
      </c>
      <c r="C22" s="288"/>
      <c r="D22" s="288"/>
      <c r="E22" s="288"/>
      <c r="F22" s="288"/>
      <c r="G22" s="288"/>
      <c r="H22" s="288"/>
      <c r="I22" s="288"/>
      <c r="J22" s="288"/>
      <c r="K22" s="288"/>
      <c r="L22" s="288"/>
      <c r="M22" s="289" t="s">
        <v>2327</v>
      </c>
      <c r="N22" s="289"/>
      <c r="O22" s="289" t="s">
        <v>2329</v>
      </c>
      <c r="P22" s="289"/>
      <c r="Q22" s="290" t="s">
        <v>464</v>
      </c>
      <c r="R22" s="290"/>
      <c r="S22" s="34" t="s">
        <v>505</v>
      </c>
      <c r="T22" s="34" t="s">
        <v>172</v>
      </c>
      <c r="U22" s="34" t="s">
        <v>172</v>
      </c>
      <c r="V22" s="34" t="str">
        <f>+IF(ISERR(U22/T22*100),"N/A",ROUND(U22/T22*100,2))</f>
        <v>N/A</v>
      </c>
      <c r="W22" s="66" t="str">
        <f>+IF(ISERR(U22/S22*100),"N/A",ROUND(U22/S22*100,2))</f>
        <v>N/A</v>
      </c>
    </row>
    <row r="23" spans="2:27" ht="56.25" customHeight="1" thickBot="1" x14ac:dyDescent="0.25">
      <c r="B23" s="401" t="s">
        <v>2328</v>
      </c>
      <c r="C23" s="288"/>
      <c r="D23" s="288"/>
      <c r="E23" s="288"/>
      <c r="F23" s="288"/>
      <c r="G23" s="288"/>
      <c r="H23" s="288"/>
      <c r="I23" s="288"/>
      <c r="J23" s="288"/>
      <c r="K23" s="288"/>
      <c r="L23" s="288"/>
      <c r="M23" s="289" t="s">
        <v>2327</v>
      </c>
      <c r="N23" s="289"/>
      <c r="O23" s="289" t="s">
        <v>2326</v>
      </c>
      <c r="P23" s="289"/>
      <c r="Q23" s="290" t="s">
        <v>464</v>
      </c>
      <c r="R23" s="290"/>
      <c r="S23" s="34" t="s">
        <v>809</v>
      </c>
      <c r="T23" s="34" t="s">
        <v>172</v>
      </c>
      <c r="U23" s="34" t="s">
        <v>172</v>
      </c>
      <c r="V23" s="34" t="str">
        <f>+IF(ISERR(U23/T23*100),"N/A",ROUND(U23/T23*100,2))</f>
        <v>N/A</v>
      </c>
      <c r="W23" s="66" t="str">
        <f>+IF(ISERR(U23/S23*100),"N/A",ROUND(U23/S23*100,2))</f>
        <v>N/A</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404" t="s">
        <v>2293</v>
      </c>
      <c r="C25" s="292"/>
      <c r="D25" s="292"/>
      <c r="E25" s="292"/>
      <c r="F25" s="292"/>
      <c r="G25" s="292"/>
      <c r="H25" s="292"/>
      <c r="I25" s="292"/>
      <c r="J25" s="292"/>
      <c r="K25" s="292"/>
      <c r="L25" s="292"/>
      <c r="M25" s="292"/>
      <c r="N25" s="292"/>
      <c r="O25" s="292"/>
      <c r="P25" s="292"/>
      <c r="Q25" s="293"/>
      <c r="R25" s="37" t="s">
        <v>45</v>
      </c>
      <c r="S25" s="274" t="s">
        <v>46</v>
      </c>
      <c r="T25" s="274"/>
      <c r="U25" s="54" t="s">
        <v>66</v>
      </c>
      <c r="V25" s="273" t="s">
        <v>67</v>
      </c>
      <c r="W25" s="395"/>
    </row>
    <row r="26" spans="2:27" ht="30.75" customHeight="1" thickBot="1" x14ac:dyDescent="0.25">
      <c r="B26" s="405"/>
      <c r="C26" s="406"/>
      <c r="D26" s="406"/>
      <c r="E26" s="406"/>
      <c r="F26" s="406"/>
      <c r="G26" s="406"/>
      <c r="H26" s="406"/>
      <c r="I26" s="406"/>
      <c r="J26" s="406"/>
      <c r="K26" s="406"/>
      <c r="L26" s="406"/>
      <c r="M26" s="406"/>
      <c r="N26" s="406"/>
      <c r="O26" s="406"/>
      <c r="P26" s="406"/>
      <c r="Q26" s="407"/>
      <c r="R26" s="65" t="s">
        <v>68</v>
      </c>
      <c r="S26" s="65" t="s">
        <v>68</v>
      </c>
      <c r="T26" s="65" t="s">
        <v>60</v>
      </c>
      <c r="U26" s="65" t="s">
        <v>68</v>
      </c>
      <c r="V26" s="65" t="s">
        <v>69</v>
      </c>
      <c r="W26" s="64" t="s">
        <v>70</v>
      </c>
      <c r="Y26" s="36"/>
    </row>
    <row r="27" spans="2:27" ht="23.25" customHeight="1" thickBot="1" x14ac:dyDescent="0.25">
      <c r="B27" s="415" t="s">
        <v>71</v>
      </c>
      <c r="C27" s="307"/>
      <c r="D27" s="307"/>
      <c r="E27" s="55" t="s">
        <v>2325</v>
      </c>
      <c r="F27" s="55"/>
      <c r="G27" s="55"/>
      <c r="H27" s="41"/>
      <c r="I27" s="41"/>
      <c r="J27" s="41"/>
      <c r="K27" s="41"/>
      <c r="L27" s="41"/>
      <c r="M27" s="41"/>
      <c r="N27" s="41"/>
      <c r="O27" s="41"/>
      <c r="P27" s="42"/>
      <c r="Q27" s="42"/>
      <c r="R27" s="43" t="s">
        <v>2351</v>
      </c>
      <c r="S27" s="44" t="s">
        <v>11</v>
      </c>
      <c r="T27" s="42"/>
      <c r="U27" s="44" t="s">
        <v>57</v>
      </c>
      <c r="V27" s="42"/>
      <c r="W27" s="63">
        <f>+IF(ISERR(U27/R27*100),"N/A",ROUND(U27/R27*100,2))</f>
        <v>0</v>
      </c>
    </row>
    <row r="28" spans="2:27" ht="26.25" customHeight="1" thickBot="1" x14ac:dyDescent="0.25">
      <c r="B28" s="416" t="s">
        <v>75</v>
      </c>
      <c r="C28" s="417"/>
      <c r="D28" s="417"/>
      <c r="E28" s="62" t="s">
        <v>2325</v>
      </c>
      <c r="F28" s="62"/>
      <c r="G28" s="62"/>
      <c r="H28" s="61"/>
      <c r="I28" s="61"/>
      <c r="J28" s="61"/>
      <c r="K28" s="61"/>
      <c r="L28" s="61"/>
      <c r="M28" s="61"/>
      <c r="N28" s="61"/>
      <c r="O28" s="61"/>
      <c r="P28" s="60"/>
      <c r="Q28" s="60"/>
      <c r="R28" s="59" t="s">
        <v>2351</v>
      </c>
      <c r="S28" s="58" t="s">
        <v>986</v>
      </c>
      <c r="T28" s="57">
        <f>+IF(ISERR(S28/R28*100),"N/A",ROUND(S28/R28*100,2))</f>
        <v>25</v>
      </c>
      <c r="U28" s="58" t="s">
        <v>57</v>
      </c>
      <c r="V28" s="57">
        <f>+IF(ISERR(U28/S28*100),"N/A",ROUND(U28/S28*100,2))</f>
        <v>0</v>
      </c>
      <c r="W28" s="56">
        <f>+IF(ISERR(U28/R28*100),"N/A",ROUND(U28/R28*100,2))</f>
        <v>0</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408" t="s">
        <v>2069</v>
      </c>
      <c r="C30" s="298"/>
      <c r="D30" s="298"/>
      <c r="E30" s="298"/>
      <c r="F30" s="298"/>
      <c r="G30" s="298"/>
      <c r="H30" s="298"/>
      <c r="I30" s="298"/>
      <c r="J30" s="298"/>
      <c r="K30" s="298"/>
      <c r="L30" s="298"/>
      <c r="M30" s="298"/>
      <c r="N30" s="298"/>
      <c r="O30" s="298"/>
      <c r="P30" s="298"/>
      <c r="Q30" s="298"/>
      <c r="R30" s="298"/>
      <c r="S30" s="298"/>
      <c r="T30" s="298"/>
      <c r="U30" s="298"/>
      <c r="V30" s="298"/>
      <c r="W30" s="409"/>
    </row>
    <row r="31" spans="2:27" ht="15" customHeight="1" thickBot="1" x14ac:dyDescent="0.25">
      <c r="B31" s="410"/>
      <c r="C31" s="301"/>
      <c r="D31" s="301"/>
      <c r="E31" s="301"/>
      <c r="F31" s="301"/>
      <c r="G31" s="301"/>
      <c r="H31" s="301"/>
      <c r="I31" s="301"/>
      <c r="J31" s="301"/>
      <c r="K31" s="301"/>
      <c r="L31" s="301"/>
      <c r="M31" s="301"/>
      <c r="N31" s="301"/>
      <c r="O31" s="301"/>
      <c r="P31" s="301"/>
      <c r="Q31" s="301"/>
      <c r="R31" s="301"/>
      <c r="S31" s="301"/>
      <c r="T31" s="301"/>
      <c r="U31" s="301"/>
      <c r="V31" s="301"/>
      <c r="W31" s="411"/>
    </row>
    <row r="32" spans="2:27" ht="37.5" customHeight="1" thickTop="1" x14ac:dyDescent="0.2">
      <c r="B32" s="408" t="s">
        <v>2068</v>
      </c>
      <c r="C32" s="298"/>
      <c r="D32" s="298"/>
      <c r="E32" s="298"/>
      <c r="F32" s="298"/>
      <c r="G32" s="298"/>
      <c r="H32" s="298"/>
      <c r="I32" s="298"/>
      <c r="J32" s="298"/>
      <c r="K32" s="298"/>
      <c r="L32" s="298"/>
      <c r="M32" s="298"/>
      <c r="N32" s="298"/>
      <c r="O32" s="298"/>
      <c r="P32" s="298"/>
      <c r="Q32" s="298"/>
      <c r="R32" s="298"/>
      <c r="S32" s="298"/>
      <c r="T32" s="298"/>
      <c r="U32" s="298"/>
      <c r="V32" s="298"/>
      <c r="W32" s="409"/>
    </row>
    <row r="33" spans="2:23" ht="15" customHeight="1" thickBot="1" x14ac:dyDescent="0.25">
      <c r="B33" s="410"/>
      <c r="C33" s="301"/>
      <c r="D33" s="301"/>
      <c r="E33" s="301"/>
      <c r="F33" s="301"/>
      <c r="G33" s="301"/>
      <c r="H33" s="301"/>
      <c r="I33" s="301"/>
      <c r="J33" s="301"/>
      <c r="K33" s="301"/>
      <c r="L33" s="301"/>
      <c r="M33" s="301"/>
      <c r="N33" s="301"/>
      <c r="O33" s="301"/>
      <c r="P33" s="301"/>
      <c r="Q33" s="301"/>
      <c r="R33" s="301"/>
      <c r="S33" s="301"/>
      <c r="T33" s="301"/>
      <c r="U33" s="301"/>
      <c r="V33" s="301"/>
      <c r="W33" s="411"/>
    </row>
    <row r="34" spans="2:23" ht="37.5" customHeight="1" thickTop="1" x14ac:dyDescent="0.2">
      <c r="B34" s="408" t="s">
        <v>2067</v>
      </c>
      <c r="C34" s="298"/>
      <c r="D34" s="298"/>
      <c r="E34" s="298"/>
      <c r="F34" s="298"/>
      <c r="G34" s="298"/>
      <c r="H34" s="298"/>
      <c r="I34" s="298"/>
      <c r="J34" s="298"/>
      <c r="K34" s="298"/>
      <c r="L34" s="298"/>
      <c r="M34" s="298"/>
      <c r="N34" s="298"/>
      <c r="O34" s="298"/>
      <c r="P34" s="298"/>
      <c r="Q34" s="298"/>
      <c r="R34" s="298"/>
      <c r="S34" s="298"/>
      <c r="T34" s="298"/>
      <c r="U34" s="298"/>
      <c r="V34" s="298"/>
      <c r="W34" s="409"/>
    </row>
    <row r="35" spans="2:23" ht="13.5" thickBot="1" x14ac:dyDescent="0.25">
      <c r="B35" s="412"/>
      <c r="C35" s="413"/>
      <c r="D35" s="413"/>
      <c r="E35" s="413"/>
      <c r="F35" s="413"/>
      <c r="G35" s="413"/>
      <c r="H35" s="413"/>
      <c r="I35" s="413"/>
      <c r="J35" s="413"/>
      <c r="K35" s="413"/>
      <c r="L35" s="413"/>
      <c r="M35" s="413"/>
      <c r="N35" s="413"/>
      <c r="O35" s="413"/>
      <c r="P35" s="413"/>
      <c r="Q35" s="413"/>
      <c r="R35" s="413"/>
      <c r="S35" s="413"/>
      <c r="T35" s="413"/>
      <c r="U35" s="413"/>
      <c r="V35" s="413"/>
      <c r="W35" s="414"/>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178</v>
      </c>
      <c r="D4" s="253" t="s">
        <v>235</v>
      </c>
      <c r="E4" s="253"/>
      <c r="F4" s="253"/>
      <c r="G4" s="253"/>
      <c r="H4" s="254"/>
      <c r="I4" s="18"/>
      <c r="J4" s="255" t="s">
        <v>6</v>
      </c>
      <c r="K4" s="253"/>
      <c r="L4" s="17" t="s">
        <v>255</v>
      </c>
      <c r="M4" s="256" t="s">
        <v>254</v>
      </c>
      <c r="N4" s="256"/>
      <c r="O4" s="256"/>
      <c r="P4" s="256"/>
      <c r="Q4" s="257"/>
      <c r="R4" s="19"/>
      <c r="S4" s="258" t="s">
        <v>9</v>
      </c>
      <c r="T4" s="259"/>
      <c r="U4" s="259"/>
      <c r="V4" s="260" t="s">
        <v>242</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246</v>
      </c>
      <c r="D6" s="262" t="s">
        <v>253</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252</v>
      </c>
      <c r="K8" s="26" t="s">
        <v>251</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250</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230</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249</v>
      </c>
      <c r="C21" s="288"/>
      <c r="D21" s="288"/>
      <c r="E21" s="288"/>
      <c r="F21" s="288"/>
      <c r="G21" s="288"/>
      <c r="H21" s="288"/>
      <c r="I21" s="288"/>
      <c r="J21" s="288"/>
      <c r="K21" s="288"/>
      <c r="L21" s="288"/>
      <c r="M21" s="289" t="s">
        <v>246</v>
      </c>
      <c r="N21" s="289"/>
      <c r="O21" s="289" t="s">
        <v>60</v>
      </c>
      <c r="P21" s="289"/>
      <c r="Q21" s="290" t="s">
        <v>53</v>
      </c>
      <c r="R21" s="290"/>
      <c r="S21" s="34" t="s">
        <v>96</v>
      </c>
      <c r="T21" s="34" t="s">
        <v>63</v>
      </c>
      <c r="U21" s="34" t="s">
        <v>248</v>
      </c>
      <c r="V21" s="34">
        <f>+IF(ISERR(U21/T21*100),"N/A",ROUND(U21/T21*100,2))</f>
        <v>120</v>
      </c>
      <c r="W21" s="35">
        <f>+IF(ISERR(U21/S21*100),"N/A",ROUND(U21/S21*100,2))</f>
        <v>150</v>
      </c>
    </row>
    <row r="22" spans="2:27" ht="56.25" customHeight="1" thickBot="1" x14ac:dyDescent="0.25">
      <c r="B22" s="287" t="s">
        <v>247</v>
      </c>
      <c r="C22" s="288"/>
      <c r="D22" s="288"/>
      <c r="E22" s="288"/>
      <c r="F22" s="288"/>
      <c r="G22" s="288"/>
      <c r="H22" s="288"/>
      <c r="I22" s="288"/>
      <c r="J22" s="288"/>
      <c r="K22" s="288"/>
      <c r="L22" s="288"/>
      <c r="M22" s="289" t="s">
        <v>246</v>
      </c>
      <c r="N22" s="289"/>
      <c r="O22" s="289" t="s">
        <v>60</v>
      </c>
      <c r="P22" s="289"/>
      <c r="Q22" s="290" t="s">
        <v>53</v>
      </c>
      <c r="R22" s="290"/>
      <c r="S22" s="34" t="s">
        <v>245</v>
      </c>
      <c r="T22" s="34" t="s">
        <v>244</v>
      </c>
      <c r="U22" s="34" t="s">
        <v>243</v>
      </c>
      <c r="V22" s="34">
        <f>+IF(ISERR(U22/T22*100),"N/A",ROUND(U22/T22*100,2))</f>
        <v>94.12</v>
      </c>
      <c r="W22" s="35">
        <f>+IF(ISERR(U22/S22*100),"N/A",ROUND(U22/S22*100,2))</f>
        <v>2.67</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40" t="s">
        <v>241</v>
      </c>
      <c r="F26" s="40"/>
      <c r="G26" s="40"/>
      <c r="H26" s="41"/>
      <c r="I26" s="41"/>
      <c r="J26" s="41"/>
      <c r="K26" s="41"/>
      <c r="L26" s="41"/>
      <c r="M26" s="41"/>
      <c r="N26" s="41"/>
      <c r="O26" s="41"/>
      <c r="P26" s="42"/>
      <c r="Q26" s="42"/>
      <c r="R26" s="43" t="s">
        <v>242</v>
      </c>
      <c r="S26" s="44" t="s">
        <v>11</v>
      </c>
      <c r="T26" s="42"/>
      <c r="U26" s="44" t="s">
        <v>57</v>
      </c>
      <c r="V26" s="42"/>
      <c r="W26" s="45">
        <f>+IF(ISERR(U26/R26*100),"N/A",ROUND(U26/R26*100,2))</f>
        <v>0</v>
      </c>
    </row>
    <row r="27" spans="2:27" ht="26.25" customHeight="1" thickBot="1" x14ac:dyDescent="0.25">
      <c r="B27" s="308" t="s">
        <v>75</v>
      </c>
      <c r="C27" s="309"/>
      <c r="D27" s="309"/>
      <c r="E27" s="46" t="s">
        <v>241</v>
      </c>
      <c r="F27" s="46"/>
      <c r="G27" s="46"/>
      <c r="H27" s="47"/>
      <c r="I27" s="47"/>
      <c r="J27" s="47"/>
      <c r="K27" s="47"/>
      <c r="L27" s="47"/>
      <c r="M27" s="47"/>
      <c r="N27" s="47"/>
      <c r="O27" s="47"/>
      <c r="P27" s="48"/>
      <c r="Q27" s="48"/>
      <c r="R27" s="49" t="s">
        <v>240</v>
      </c>
      <c r="S27" s="50" t="s">
        <v>239</v>
      </c>
      <c r="T27" s="51">
        <f>+IF(ISERR(S27/R27*100),"N/A",ROUND(S27/R27*100,2))</f>
        <v>3.26</v>
      </c>
      <c r="U27" s="50" t="s">
        <v>57</v>
      </c>
      <c r="V27" s="51">
        <f>+IF(ISERR(U27/S27*100),"N/A",ROUND(U27/S27*100,2))</f>
        <v>0</v>
      </c>
      <c r="W27" s="52">
        <f>+IF(ISERR(U27/R27*100),"N/A",ROUND(U27/R27*100,2))</f>
        <v>0</v>
      </c>
    </row>
    <row r="28" spans="2:27" ht="22.5" customHeight="1" thickTop="1" thickBot="1" x14ac:dyDescent="0.25">
      <c r="B28" s="11" t="s">
        <v>81</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97" t="s">
        <v>238</v>
      </c>
      <c r="C29" s="298"/>
      <c r="D29" s="298"/>
      <c r="E29" s="298"/>
      <c r="F29" s="298"/>
      <c r="G29" s="298"/>
      <c r="H29" s="298"/>
      <c r="I29" s="298"/>
      <c r="J29" s="298"/>
      <c r="K29" s="298"/>
      <c r="L29" s="298"/>
      <c r="M29" s="298"/>
      <c r="N29" s="298"/>
      <c r="O29" s="298"/>
      <c r="P29" s="298"/>
      <c r="Q29" s="298"/>
      <c r="R29" s="298"/>
      <c r="S29" s="298"/>
      <c r="T29" s="298"/>
      <c r="U29" s="298"/>
      <c r="V29" s="298"/>
      <c r="W29" s="299"/>
    </row>
    <row r="30" spans="2:27" ht="107.25" customHeight="1" thickBot="1" x14ac:dyDescent="0.25">
      <c r="B30" s="300"/>
      <c r="C30" s="301"/>
      <c r="D30" s="301"/>
      <c r="E30" s="301"/>
      <c r="F30" s="301"/>
      <c r="G30" s="301"/>
      <c r="H30" s="301"/>
      <c r="I30" s="301"/>
      <c r="J30" s="301"/>
      <c r="K30" s="301"/>
      <c r="L30" s="301"/>
      <c r="M30" s="301"/>
      <c r="N30" s="301"/>
      <c r="O30" s="301"/>
      <c r="P30" s="301"/>
      <c r="Q30" s="301"/>
      <c r="R30" s="301"/>
      <c r="S30" s="301"/>
      <c r="T30" s="301"/>
      <c r="U30" s="301"/>
      <c r="V30" s="301"/>
      <c r="W30" s="302"/>
    </row>
    <row r="31" spans="2:27" ht="37.5" customHeight="1" thickTop="1" x14ac:dyDescent="0.2">
      <c r="B31" s="297" t="s">
        <v>237</v>
      </c>
      <c r="C31" s="298"/>
      <c r="D31" s="298"/>
      <c r="E31" s="298"/>
      <c r="F31" s="298"/>
      <c r="G31" s="298"/>
      <c r="H31" s="298"/>
      <c r="I31" s="298"/>
      <c r="J31" s="298"/>
      <c r="K31" s="298"/>
      <c r="L31" s="298"/>
      <c r="M31" s="298"/>
      <c r="N31" s="298"/>
      <c r="O31" s="298"/>
      <c r="P31" s="298"/>
      <c r="Q31" s="298"/>
      <c r="R31" s="298"/>
      <c r="S31" s="298"/>
      <c r="T31" s="298"/>
      <c r="U31" s="298"/>
      <c r="V31" s="298"/>
      <c r="W31" s="299"/>
    </row>
    <row r="32" spans="2:27" ht="1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236</v>
      </c>
      <c r="C33" s="298"/>
      <c r="D33" s="298"/>
      <c r="E33" s="298"/>
      <c r="F33" s="298"/>
      <c r="G33" s="298"/>
      <c r="H33" s="298"/>
      <c r="I33" s="298"/>
      <c r="J33" s="298"/>
      <c r="K33" s="298"/>
      <c r="L33" s="298"/>
      <c r="M33" s="298"/>
      <c r="N33" s="298"/>
      <c r="O33" s="298"/>
      <c r="P33" s="298"/>
      <c r="Q33" s="298"/>
      <c r="R33" s="298"/>
      <c r="S33" s="298"/>
      <c r="T33" s="298"/>
      <c r="U33" s="298"/>
      <c r="V33" s="298"/>
      <c r="W33" s="299"/>
    </row>
    <row r="34" spans="2:23" ht="13.5" thickBot="1" x14ac:dyDescent="0.25">
      <c r="B34" s="303"/>
      <c r="C34" s="304"/>
      <c r="D34" s="304"/>
      <c r="E34" s="304"/>
      <c r="F34" s="304"/>
      <c r="G34" s="304"/>
      <c r="H34" s="304"/>
      <c r="I34" s="304"/>
      <c r="J34" s="304"/>
      <c r="K34" s="304"/>
      <c r="L34" s="304"/>
      <c r="M34" s="304"/>
      <c r="N34" s="304"/>
      <c r="O34" s="304"/>
      <c r="P34" s="304"/>
      <c r="Q34" s="304"/>
      <c r="R34" s="304"/>
      <c r="S34" s="304"/>
      <c r="T34" s="304"/>
      <c r="U34" s="304"/>
      <c r="V34" s="304"/>
      <c r="W34" s="30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2337</v>
      </c>
      <c r="D4" s="253" t="s">
        <v>2294</v>
      </c>
      <c r="E4" s="253"/>
      <c r="F4" s="253"/>
      <c r="G4" s="253"/>
      <c r="H4" s="254"/>
      <c r="I4" s="18"/>
      <c r="J4" s="255" t="s">
        <v>6</v>
      </c>
      <c r="K4" s="253"/>
      <c r="L4" s="17" t="s">
        <v>2357</v>
      </c>
      <c r="M4" s="256" t="s">
        <v>2356</v>
      </c>
      <c r="N4" s="256"/>
      <c r="O4" s="256"/>
      <c r="P4" s="256"/>
      <c r="Q4" s="257"/>
      <c r="R4" s="19"/>
      <c r="S4" s="258" t="s">
        <v>9</v>
      </c>
      <c r="T4" s="259"/>
      <c r="U4" s="259"/>
      <c r="V4" s="260" t="s">
        <v>2355</v>
      </c>
      <c r="W4" s="261"/>
    </row>
    <row r="5" spans="1:29" ht="15.75" customHeight="1" thickTop="1" x14ac:dyDescent="0.2">
      <c r="B5" s="68" t="s">
        <v>11</v>
      </c>
      <c r="C5" s="249" t="s">
        <v>11</v>
      </c>
      <c r="D5" s="249"/>
      <c r="E5" s="249"/>
      <c r="F5" s="249"/>
      <c r="G5" s="249"/>
      <c r="H5" s="249"/>
      <c r="I5" s="249"/>
      <c r="J5" s="249"/>
      <c r="K5" s="249"/>
      <c r="L5" s="249"/>
      <c r="M5" s="249"/>
      <c r="N5" s="249"/>
      <c r="O5" s="249"/>
      <c r="P5" s="249"/>
      <c r="Q5" s="249"/>
      <c r="R5" s="249"/>
      <c r="S5" s="249"/>
      <c r="T5" s="249"/>
      <c r="U5" s="249"/>
      <c r="V5" s="249"/>
      <c r="W5" s="389"/>
    </row>
    <row r="6" spans="1:29" ht="30" customHeight="1" thickBot="1" x14ac:dyDescent="0.25">
      <c r="B6" s="68" t="s">
        <v>12</v>
      </c>
      <c r="C6" s="21" t="s">
        <v>2327</v>
      </c>
      <c r="D6" s="262" t="s">
        <v>2334</v>
      </c>
      <c r="E6" s="262"/>
      <c r="F6" s="262"/>
      <c r="G6" s="262"/>
      <c r="H6" s="262"/>
      <c r="I6" s="53"/>
      <c r="J6" s="263" t="s">
        <v>15</v>
      </c>
      <c r="K6" s="263"/>
      <c r="L6" s="263" t="s">
        <v>16</v>
      </c>
      <c r="M6" s="263"/>
      <c r="N6" s="389" t="s">
        <v>11</v>
      </c>
      <c r="O6" s="389"/>
      <c r="P6" s="389"/>
      <c r="Q6" s="389"/>
      <c r="R6" s="389"/>
      <c r="S6" s="389"/>
      <c r="T6" s="389"/>
      <c r="U6" s="389"/>
      <c r="V6" s="389"/>
      <c r="W6" s="389"/>
    </row>
    <row r="7" spans="1:29" ht="30" customHeight="1" thickBot="1" x14ac:dyDescent="0.25">
      <c r="B7" s="69"/>
      <c r="C7" s="21" t="s">
        <v>11</v>
      </c>
      <c r="D7" s="249" t="s">
        <v>11</v>
      </c>
      <c r="E7" s="249"/>
      <c r="F7" s="249"/>
      <c r="G7" s="249"/>
      <c r="H7" s="249"/>
      <c r="I7" s="53"/>
      <c r="J7" s="24" t="s">
        <v>19</v>
      </c>
      <c r="K7" s="24" t="s">
        <v>20</v>
      </c>
      <c r="L7" s="24" t="s">
        <v>19</v>
      </c>
      <c r="M7" s="24" t="s">
        <v>20</v>
      </c>
      <c r="N7" s="25"/>
      <c r="O7" s="389" t="s">
        <v>11</v>
      </c>
      <c r="P7" s="389"/>
      <c r="Q7" s="389"/>
      <c r="R7" s="389"/>
      <c r="S7" s="389"/>
      <c r="T7" s="389"/>
      <c r="U7" s="389"/>
      <c r="V7" s="389"/>
      <c r="W7" s="389"/>
    </row>
    <row r="8" spans="1:29" ht="30" customHeight="1" thickBot="1" x14ac:dyDescent="0.25">
      <c r="B8" s="69"/>
      <c r="C8" s="21" t="s">
        <v>11</v>
      </c>
      <c r="D8" s="249" t="s">
        <v>11</v>
      </c>
      <c r="E8" s="249"/>
      <c r="F8" s="249"/>
      <c r="G8" s="249"/>
      <c r="H8" s="249"/>
      <c r="I8" s="53"/>
      <c r="J8" s="26" t="s">
        <v>177</v>
      </c>
      <c r="K8" s="26" t="s">
        <v>2199</v>
      </c>
      <c r="L8" s="26" t="s">
        <v>107</v>
      </c>
      <c r="M8" s="26" t="s">
        <v>107</v>
      </c>
      <c r="N8" s="25"/>
      <c r="O8" s="53"/>
      <c r="P8" s="389" t="s">
        <v>11</v>
      </c>
      <c r="Q8" s="389"/>
      <c r="R8" s="389"/>
      <c r="S8" s="389"/>
      <c r="T8" s="389"/>
      <c r="U8" s="389"/>
      <c r="V8" s="389"/>
      <c r="W8" s="389"/>
    </row>
    <row r="9" spans="1:29" ht="25.5" customHeight="1" thickBot="1" x14ac:dyDescent="0.25">
      <c r="B9" s="69"/>
      <c r="C9" s="249" t="s">
        <v>11</v>
      </c>
      <c r="D9" s="249"/>
      <c r="E9" s="249"/>
      <c r="F9" s="249"/>
      <c r="G9" s="249"/>
      <c r="H9" s="249"/>
      <c r="I9" s="249"/>
      <c r="J9" s="249"/>
      <c r="K9" s="249"/>
      <c r="L9" s="249"/>
      <c r="M9" s="249"/>
      <c r="N9" s="249"/>
      <c r="O9" s="249"/>
      <c r="P9" s="249"/>
      <c r="Q9" s="249"/>
      <c r="R9" s="249"/>
      <c r="S9" s="249"/>
      <c r="T9" s="249"/>
      <c r="U9" s="249"/>
      <c r="V9" s="249"/>
      <c r="W9" s="389"/>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90" t="s">
        <v>28</v>
      </c>
      <c r="C13" s="265"/>
      <c r="D13" s="265"/>
      <c r="E13" s="265"/>
      <c r="F13" s="265"/>
      <c r="G13" s="265"/>
      <c r="H13" s="265"/>
      <c r="I13" s="265"/>
      <c r="J13" s="28"/>
      <c r="K13" s="265" t="s">
        <v>29</v>
      </c>
      <c r="L13" s="265"/>
      <c r="M13" s="265"/>
      <c r="N13" s="265"/>
      <c r="O13" s="265"/>
      <c r="P13" s="265"/>
      <c r="Q13" s="265"/>
      <c r="R13" s="29"/>
      <c r="S13" s="265" t="s">
        <v>30</v>
      </c>
      <c r="T13" s="265"/>
      <c r="U13" s="265"/>
      <c r="V13" s="265"/>
      <c r="W13" s="391"/>
    </row>
    <row r="14" spans="1:29" ht="69" customHeight="1" x14ac:dyDescent="0.2">
      <c r="B14" s="68" t="s">
        <v>31</v>
      </c>
      <c r="C14" s="262" t="s">
        <v>11</v>
      </c>
      <c r="D14" s="262"/>
      <c r="E14" s="262"/>
      <c r="F14" s="262"/>
      <c r="G14" s="262"/>
      <c r="H14" s="262"/>
      <c r="I14" s="262"/>
      <c r="J14" s="30"/>
      <c r="K14" s="30" t="s">
        <v>32</v>
      </c>
      <c r="L14" s="262" t="s">
        <v>11</v>
      </c>
      <c r="M14" s="262"/>
      <c r="N14" s="262"/>
      <c r="O14" s="262"/>
      <c r="P14" s="262"/>
      <c r="Q14" s="262"/>
      <c r="R14" s="53"/>
      <c r="S14" s="30" t="s">
        <v>33</v>
      </c>
      <c r="T14" s="392" t="s">
        <v>2333</v>
      </c>
      <c r="U14" s="392"/>
      <c r="V14" s="392"/>
      <c r="W14" s="392"/>
    </row>
    <row r="15" spans="1:29" ht="86.25" customHeight="1" x14ac:dyDescent="0.2">
      <c r="B15" s="68" t="s">
        <v>35</v>
      </c>
      <c r="C15" s="262" t="s">
        <v>11</v>
      </c>
      <c r="D15" s="262"/>
      <c r="E15" s="262"/>
      <c r="F15" s="262"/>
      <c r="G15" s="262"/>
      <c r="H15" s="262"/>
      <c r="I15" s="262"/>
      <c r="J15" s="30"/>
      <c r="K15" s="30" t="s">
        <v>35</v>
      </c>
      <c r="L15" s="262" t="s">
        <v>11</v>
      </c>
      <c r="M15" s="262"/>
      <c r="N15" s="262"/>
      <c r="O15" s="262"/>
      <c r="P15" s="262"/>
      <c r="Q15" s="262"/>
      <c r="R15" s="53"/>
      <c r="S15" s="30" t="s">
        <v>36</v>
      </c>
      <c r="T15" s="392" t="s">
        <v>11</v>
      </c>
      <c r="U15" s="392"/>
      <c r="V15" s="392"/>
      <c r="W15" s="392"/>
    </row>
    <row r="16" spans="1:29" ht="25.5" customHeight="1" thickBot="1" x14ac:dyDescent="0.25">
      <c r="B16" s="67" t="s">
        <v>37</v>
      </c>
      <c r="C16" s="268" t="s">
        <v>11</v>
      </c>
      <c r="D16" s="268"/>
      <c r="E16" s="268"/>
      <c r="F16" s="268"/>
      <c r="G16" s="268"/>
      <c r="H16" s="268"/>
      <c r="I16" s="268"/>
      <c r="J16" s="268"/>
      <c r="K16" s="268"/>
      <c r="L16" s="268"/>
      <c r="M16" s="268"/>
      <c r="N16" s="268"/>
      <c r="O16" s="268"/>
      <c r="P16" s="268"/>
      <c r="Q16" s="268"/>
      <c r="R16" s="268"/>
      <c r="S16" s="268"/>
      <c r="T16" s="268"/>
      <c r="U16" s="268"/>
      <c r="V16" s="268"/>
      <c r="W16" s="393"/>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94" t="s">
        <v>39</v>
      </c>
      <c r="C18" s="271"/>
      <c r="D18" s="271"/>
      <c r="E18" s="271"/>
      <c r="F18" s="271"/>
      <c r="G18" s="271"/>
      <c r="H18" s="271"/>
      <c r="I18" s="271"/>
      <c r="J18" s="271"/>
      <c r="K18" s="271"/>
      <c r="L18" s="271"/>
      <c r="M18" s="271"/>
      <c r="N18" s="271"/>
      <c r="O18" s="271"/>
      <c r="P18" s="271"/>
      <c r="Q18" s="271"/>
      <c r="R18" s="271"/>
      <c r="S18" s="271"/>
      <c r="T18" s="272"/>
      <c r="U18" s="273" t="s">
        <v>40</v>
      </c>
      <c r="V18" s="274"/>
      <c r="W18" s="395"/>
    </row>
    <row r="19" spans="2:27" ht="14.25" customHeight="1" x14ac:dyDescent="0.2">
      <c r="B19" s="402"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99" t="s">
        <v>49</v>
      </c>
    </row>
    <row r="20" spans="2:27" ht="27" customHeight="1" thickBot="1" x14ac:dyDescent="0.25">
      <c r="B20" s="403"/>
      <c r="C20" s="398"/>
      <c r="D20" s="398"/>
      <c r="E20" s="398"/>
      <c r="F20" s="398"/>
      <c r="G20" s="398"/>
      <c r="H20" s="398"/>
      <c r="I20" s="398"/>
      <c r="J20" s="398"/>
      <c r="K20" s="398"/>
      <c r="L20" s="398"/>
      <c r="M20" s="398"/>
      <c r="N20" s="398"/>
      <c r="O20" s="398"/>
      <c r="P20" s="398"/>
      <c r="Q20" s="398"/>
      <c r="R20" s="398"/>
      <c r="S20" s="398"/>
      <c r="T20" s="396"/>
      <c r="U20" s="397"/>
      <c r="V20" s="398"/>
      <c r="W20" s="400"/>
      <c r="Z20" s="33" t="s">
        <v>11</v>
      </c>
      <c r="AA20" s="33" t="s">
        <v>50</v>
      </c>
    </row>
    <row r="21" spans="2:27" ht="56.25" customHeight="1" x14ac:dyDescent="0.2">
      <c r="B21" s="401" t="s">
        <v>2332</v>
      </c>
      <c r="C21" s="288"/>
      <c r="D21" s="288"/>
      <c r="E21" s="288"/>
      <c r="F21" s="288"/>
      <c r="G21" s="288"/>
      <c r="H21" s="288"/>
      <c r="I21" s="288"/>
      <c r="J21" s="288"/>
      <c r="K21" s="288"/>
      <c r="L21" s="288"/>
      <c r="M21" s="289" t="s">
        <v>2327</v>
      </c>
      <c r="N21" s="289"/>
      <c r="O21" s="289" t="s">
        <v>2331</v>
      </c>
      <c r="P21" s="289"/>
      <c r="Q21" s="290" t="s">
        <v>464</v>
      </c>
      <c r="R21" s="290"/>
      <c r="S21" s="34" t="s">
        <v>96</v>
      </c>
      <c r="T21" s="34" t="s">
        <v>172</v>
      </c>
      <c r="U21" s="34" t="s">
        <v>172</v>
      </c>
      <c r="V21" s="34" t="str">
        <f>+IF(ISERR(U21/T21*100),"N/A",ROUND(U21/T21*100,2))</f>
        <v>N/A</v>
      </c>
      <c r="W21" s="66" t="str">
        <f>+IF(ISERR(U21/S21*100),"N/A",ROUND(U21/S21*100,2))</f>
        <v>N/A</v>
      </c>
    </row>
    <row r="22" spans="2:27" ht="56.25" customHeight="1" x14ac:dyDescent="0.2">
      <c r="B22" s="401" t="s">
        <v>2330</v>
      </c>
      <c r="C22" s="288"/>
      <c r="D22" s="288"/>
      <c r="E22" s="288"/>
      <c r="F22" s="288"/>
      <c r="G22" s="288"/>
      <c r="H22" s="288"/>
      <c r="I22" s="288"/>
      <c r="J22" s="288"/>
      <c r="K22" s="288"/>
      <c r="L22" s="288"/>
      <c r="M22" s="289" t="s">
        <v>2327</v>
      </c>
      <c r="N22" s="289"/>
      <c r="O22" s="289" t="s">
        <v>2329</v>
      </c>
      <c r="P22" s="289"/>
      <c r="Q22" s="290" t="s">
        <v>464</v>
      </c>
      <c r="R22" s="290"/>
      <c r="S22" s="34" t="s">
        <v>505</v>
      </c>
      <c r="T22" s="34" t="s">
        <v>172</v>
      </c>
      <c r="U22" s="34" t="s">
        <v>172</v>
      </c>
      <c r="V22" s="34" t="str">
        <f>+IF(ISERR(U22/T22*100),"N/A",ROUND(U22/T22*100,2))</f>
        <v>N/A</v>
      </c>
      <c r="W22" s="66" t="str">
        <f>+IF(ISERR(U22/S22*100),"N/A",ROUND(U22/S22*100,2))</f>
        <v>N/A</v>
      </c>
    </row>
    <row r="23" spans="2:27" ht="56.25" customHeight="1" thickBot="1" x14ac:dyDescent="0.25">
      <c r="B23" s="401" t="s">
        <v>2328</v>
      </c>
      <c r="C23" s="288"/>
      <c r="D23" s="288"/>
      <c r="E23" s="288"/>
      <c r="F23" s="288"/>
      <c r="G23" s="288"/>
      <c r="H23" s="288"/>
      <c r="I23" s="288"/>
      <c r="J23" s="288"/>
      <c r="K23" s="288"/>
      <c r="L23" s="288"/>
      <c r="M23" s="289" t="s">
        <v>2327</v>
      </c>
      <c r="N23" s="289"/>
      <c r="O23" s="289" t="s">
        <v>2326</v>
      </c>
      <c r="P23" s="289"/>
      <c r="Q23" s="290" t="s">
        <v>464</v>
      </c>
      <c r="R23" s="290"/>
      <c r="S23" s="34" t="s">
        <v>809</v>
      </c>
      <c r="T23" s="34" t="s">
        <v>172</v>
      </c>
      <c r="U23" s="34" t="s">
        <v>172</v>
      </c>
      <c r="V23" s="34" t="str">
        <f>+IF(ISERR(U23/T23*100),"N/A",ROUND(U23/T23*100,2))</f>
        <v>N/A</v>
      </c>
      <c r="W23" s="66" t="str">
        <f>+IF(ISERR(U23/S23*100),"N/A",ROUND(U23/S23*100,2))</f>
        <v>N/A</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404" t="s">
        <v>2293</v>
      </c>
      <c r="C25" s="292"/>
      <c r="D25" s="292"/>
      <c r="E25" s="292"/>
      <c r="F25" s="292"/>
      <c r="G25" s="292"/>
      <c r="H25" s="292"/>
      <c r="I25" s="292"/>
      <c r="J25" s="292"/>
      <c r="K25" s="292"/>
      <c r="L25" s="292"/>
      <c r="M25" s="292"/>
      <c r="N25" s="292"/>
      <c r="O25" s="292"/>
      <c r="P25" s="292"/>
      <c r="Q25" s="293"/>
      <c r="R25" s="37" t="s">
        <v>45</v>
      </c>
      <c r="S25" s="274" t="s">
        <v>46</v>
      </c>
      <c r="T25" s="274"/>
      <c r="U25" s="54" t="s">
        <v>66</v>
      </c>
      <c r="V25" s="273" t="s">
        <v>67</v>
      </c>
      <c r="W25" s="395"/>
    </row>
    <row r="26" spans="2:27" ht="30.75" customHeight="1" thickBot="1" x14ac:dyDescent="0.25">
      <c r="B26" s="405"/>
      <c r="C26" s="406"/>
      <c r="D26" s="406"/>
      <c r="E26" s="406"/>
      <c r="F26" s="406"/>
      <c r="G26" s="406"/>
      <c r="H26" s="406"/>
      <c r="I26" s="406"/>
      <c r="J26" s="406"/>
      <c r="K26" s="406"/>
      <c r="L26" s="406"/>
      <c r="M26" s="406"/>
      <c r="N26" s="406"/>
      <c r="O26" s="406"/>
      <c r="P26" s="406"/>
      <c r="Q26" s="407"/>
      <c r="R26" s="65" t="s">
        <v>68</v>
      </c>
      <c r="S26" s="65" t="s">
        <v>68</v>
      </c>
      <c r="T26" s="65" t="s">
        <v>60</v>
      </c>
      <c r="U26" s="65" t="s">
        <v>68</v>
      </c>
      <c r="V26" s="65" t="s">
        <v>69</v>
      </c>
      <c r="W26" s="64" t="s">
        <v>70</v>
      </c>
      <c r="Y26" s="36"/>
    </row>
    <row r="27" spans="2:27" ht="23.25" customHeight="1" thickBot="1" x14ac:dyDescent="0.25">
      <c r="B27" s="415" t="s">
        <v>71</v>
      </c>
      <c r="C27" s="307"/>
      <c r="D27" s="307"/>
      <c r="E27" s="55" t="s">
        <v>2325</v>
      </c>
      <c r="F27" s="55"/>
      <c r="G27" s="55"/>
      <c r="H27" s="41"/>
      <c r="I27" s="41"/>
      <c r="J27" s="41"/>
      <c r="K27" s="41"/>
      <c r="L27" s="41"/>
      <c r="M27" s="41"/>
      <c r="N27" s="41"/>
      <c r="O27" s="41"/>
      <c r="P27" s="42"/>
      <c r="Q27" s="42"/>
      <c r="R27" s="43" t="s">
        <v>2354</v>
      </c>
      <c r="S27" s="44" t="s">
        <v>11</v>
      </c>
      <c r="T27" s="42"/>
      <c r="U27" s="44" t="s">
        <v>57</v>
      </c>
      <c r="V27" s="42"/>
      <c r="W27" s="63">
        <f>+IF(ISERR(U27/R27*100),"N/A",ROUND(U27/R27*100,2))</f>
        <v>0</v>
      </c>
    </row>
    <row r="28" spans="2:27" ht="26.25" customHeight="1" thickBot="1" x14ac:dyDescent="0.25">
      <c r="B28" s="416" t="s">
        <v>75</v>
      </c>
      <c r="C28" s="417"/>
      <c r="D28" s="417"/>
      <c r="E28" s="62" t="s">
        <v>2325</v>
      </c>
      <c r="F28" s="62"/>
      <c r="G28" s="62"/>
      <c r="H28" s="61"/>
      <c r="I28" s="61"/>
      <c r="J28" s="61"/>
      <c r="K28" s="61"/>
      <c r="L28" s="61"/>
      <c r="M28" s="61"/>
      <c r="N28" s="61"/>
      <c r="O28" s="61"/>
      <c r="P28" s="60"/>
      <c r="Q28" s="60"/>
      <c r="R28" s="59" t="s">
        <v>2354</v>
      </c>
      <c r="S28" s="58" t="s">
        <v>531</v>
      </c>
      <c r="T28" s="57">
        <f>+IF(ISERR(S28/R28*100),"N/A",ROUND(S28/R28*100,2))</f>
        <v>25</v>
      </c>
      <c r="U28" s="58" t="s">
        <v>57</v>
      </c>
      <c r="V28" s="57">
        <f>+IF(ISERR(U28/S28*100),"N/A",ROUND(U28/S28*100,2))</f>
        <v>0</v>
      </c>
      <c r="W28" s="56">
        <f>+IF(ISERR(U28/R28*100),"N/A",ROUND(U28/R28*100,2))</f>
        <v>0</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408" t="s">
        <v>2069</v>
      </c>
      <c r="C30" s="298"/>
      <c r="D30" s="298"/>
      <c r="E30" s="298"/>
      <c r="F30" s="298"/>
      <c r="G30" s="298"/>
      <c r="H30" s="298"/>
      <c r="I30" s="298"/>
      <c r="J30" s="298"/>
      <c r="K30" s="298"/>
      <c r="L30" s="298"/>
      <c r="M30" s="298"/>
      <c r="N30" s="298"/>
      <c r="O30" s="298"/>
      <c r="P30" s="298"/>
      <c r="Q30" s="298"/>
      <c r="R30" s="298"/>
      <c r="S30" s="298"/>
      <c r="T30" s="298"/>
      <c r="U30" s="298"/>
      <c r="V30" s="298"/>
      <c r="W30" s="409"/>
    </row>
    <row r="31" spans="2:27" ht="15" customHeight="1" thickBot="1" x14ac:dyDescent="0.25">
      <c r="B31" s="410"/>
      <c r="C31" s="301"/>
      <c r="D31" s="301"/>
      <c r="E31" s="301"/>
      <c r="F31" s="301"/>
      <c r="G31" s="301"/>
      <c r="H31" s="301"/>
      <c r="I31" s="301"/>
      <c r="J31" s="301"/>
      <c r="K31" s="301"/>
      <c r="L31" s="301"/>
      <c r="M31" s="301"/>
      <c r="N31" s="301"/>
      <c r="O31" s="301"/>
      <c r="P31" s="301"/>
      <c r="Q31" s="301"/>
      <c r="R31" s="301"/>
      <c r="S31" s="301"/>
      <c r="T31" s="301"/>
      <c r="U31" s="301"/>
      <c r="V31" s="301"/>
      <c r="W31" s="411"/>
    </row>
    <row r="32" spans="2:27" ht="37.5" customHeight="1" thickTop="1" x14ac:dyDescent="0.2">
      <c r="B32" s="408" t="s">
        <v>2068</v>
      </c>
      <c r="C32" s="298"/>
      <c r="D32" s="298"/>
      <c r="E32" s="298"/>
      <c r="F32" s="298"/>
      <c r="G32" s="298"/>
      <c r="H32" s="298"/>
      <c r="I32" s="298"/>
      <c r="J32" s="298"/>
      <c r="K32" s="298"/>
      <c r="L32" s="298"/>
      <c r="M32" s="298"/>
      <c r="N32" s="298"/>
      <c r="O32" s="298"/>
      <c r="P32" s="298"/>
      <c r="Q32" s="298"/>
      <c r="R32" s="298"/>
      <c r="S32" s="298"/>
      <c r="T32" s="298"/>
      <c r="U32" s="298"/>
      <c r="V32" s="298"/>
      <c r="W32" s="409"/>
    </row>
    <row r="33" spans="2:23" ht="15" customHeight="1" thickBot="1" x14ac:dyDescent="0.25">
      <c r="B33" s="410"/>
      <c r="C33" s="301"/>
      <c r="D33" s="301"/>
      <c r="E33" s="301"/>
      <c r="F33" s="301"/>
      <c r="G33" s="301"/>
      <c r="H33" s="301"/>
      <c r="I33" s="301"/>
      <c r="J33" s="301"/>
      <c r="K33" s="301"/>
      <c r="L33" s="301"/>
      <c r="M33" s="301"/>
      <c r="N33" s="301"/>
      <c r="O33" s="301"/>
      <c r="P33" s="301"/>
      <c r="Q33" s="301"/>
      <c r="R33" s="301"/>
      <c r="S33" s="301"/>
      <c r="T33" s="301"/>
      <c r="U33" s="301"/>
      <c r="V33" s="301"/>
      <c r="W33" s="411"/>
    </row>
    <row r="34" spans="2:23" ht="37.5" customHeight="1" thickTop="1" x14ac:dyDescent="0.2">
      <c r="B34" s="408" t="s">
        <v>2067</v>
      </c>
      <c r="C34" s="298"/>
      <c r="D34" s="298"/>
      <c r="E34" s="298"/>
      <c r="F34" s="298"/>
      <c r="G34" s="298"/>
      <c r="H34" s="298"/>
      <c r="I34" s="298"/>
      <c r="J34" s="298"/>
      <c r="K34" s="298"/>
      <c r="L34" s="298"/>
      <c r="M34" s="298"/>
      <c r="N34" s="298"/>
      <c r="O34" s="298"/>
      <c r="P34" s="298"/>
      <c r="Q34" s="298"/>
      <c r="R34" s="298"/>
      <c r="S34" s="298"/>
      <c r="T34" s="298"/>
      <c r="U34" s="298"/>
      <c r="V34" s="298"/>
      <c r="W34" s="409"/>
    </row>
    <row r="35" spans="2:23" ht="13.5" thickBot="1" x14ac:dyDescent="0.25">
      <c r="B35" s="412"/>
      <c r="C35" s="413"/>
      <c r="D35" s="413"/>
      <c r="E35" s="413"/>
      <c r="F35" s="413"/>
      <c r="G35" s="413"/>
      <c r="H35" s="413"/>
      <c r="I35" s="413"/>
      <c r="J35" s="413"/>
      <c r="K35" s="413"/>
      <c r="L35" s="413"/>
      <c r="M35" s="413"/>
      <c r="N35" s="413"/>
      <c r="O35" s="413"/>
      <c r="P35" s="413"/>
      <c r="Q35" s="413"/>
      <c r="R35" s="413"/>
      <c r="S35" s="413"/>
      <c r="T35" s="413"/>
      <c r="U35" s="413"/>
      <c r="V35" s="413"/>
      <c r="W35" s="414"/>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2337</v>
      </c>
      <c r="D4" s="253" t="s">
        <v>2294</v>
      </c>
      <c r="E4" s="253"/>
      <c r="F4" s="253"/>
      <c r="G4" s="253"/>
      <c r="H4" s="254"/>
      <c r="I4" s="18"/>
      <c r="J4" s="255" t="s">
        <v>6</v>
      </c>
      <c r="K4" s="253"/>
      <c r="L4" s="17" t="s">
        <v>2361</v>
      </c>
      <c r="M4" s="256" t="s">
        <v>2360</v>
      </c>
      <c r="N4" s="256"/>
      <c r="O4" s="256"/>
      <c r="P4" s="256"/>
      <c r="Q4" s="257"/>
      <c r="R4" s="19"/>
      <c r="S4" s="258" t="s">
        <v>9</v>
      </c>
      <c r="T4" s="259"/>
      <c r="U4" s="259"/>
      <c r="V4" s="260" t="s">
        <v>2359</v>
      </c>
      <c r="W4" s="261"/>
    </row>
    <row r="5" spans="1:29" ht="15.75" customHeight="1" thickTop="1" x14ac:dyDescent="0.2">
      <c r="B5" s="68" t="s">
        <v>11</v>
      </c>
      <c r="C5" s="249" t="s">
        <v>11</v>
      </c>
      <c r="D5" s="249"/>
      <c r="E5" s="249"/>
      <c r="F5" s="249"/>
      <c r="G5" s="249"/>
      <c r="H5" s="249"/>
      <c r="I5" s="249"/>
      <c r="J5" s="249"/>
      <c r="K5" s="249"/>
      <c r="L5" s="249"/>
      <c r="M5" s="249"/>
      <c r="N5" s="249"/>
      <c r="O5" s="249"/>
      <c r="P5" s="249"/>
      <c r="Q5" s="249"/>
      <c r="R5" s="249"/>
      <c r="S5" s="249"/>
      <c r="T5" s="249"/>
      <c r="U5" s="249"/>
      <c r="V5" s="249"/>
      <c r="W5" s="389"/>
    </row>
    <row r="6" spans="1:29" ht="30" customHeight="1" thickBot="1" x14ac:dyDescent="0.25">
      <c r="B6" s="68" t="s">
        <v>12</v>
      </c>
      <c r="C6" s="21" t="s">
        <v>2327</v>
      </c>
      <c r="D6" s="262" t="s">
        <v>2334</v>
      </c>
      <c r="E6" s="262"/>
      <c r="F6" s="262"/>
      <c r="G6" s="262"/>
      <c r="H6" s="262"/>
      <c r="I6" s="53"/>
      <c r="J6" s="263" t="s">
        <v>15</v>
      </c>
      <c r="K6" s="263"/>
      <c r="L6" s="263" t="s">
        <v>16</v>
      </c>
      <c r="M6" s="263"/>
      <c r="N6" s="389" t="s">
        <v>11</v>
      </c>
      <c r="O6" s="389"/>
      <c r="P6" s="389"/>
      <c r="Q6" s="389"/>
      <c r="R6" s="389"/>
      <c r="S6" s="389"/>
      <c r="T6" s="389"/>
      <c r="U6" s="389"/>
      <c r="V6" s="389"/>
      <c r="W6" s="389"/>
    </row>
    <row r="7" spans="1:29" ht="30" customHeight="1" thickBot="1" x14ac:dyDescent="0.25">
      <c r="B7" s="69"/>
      <c r="C7" s="21" t="s">
        <v>11</v>
      </c>
      <c r="D7" s="249" t="s">
        <v>11</v>
      </c>
      <c r="E7" s="249"/>
      <c r="F7" s="249"/>
      <c r="G7" s="249"/>
      <c r="H7" s="249"/>
      <c r="I7" s="53"/>
      <c r="J7" s="24" t="s">
        <v>19</v>
      </c>
      <c r="K7" s="24" t="s">
        <v>20</v>
      </c>
      <c r="L7" s="24" t="s">
        <v>19</v>
      </c>
      <c r="M7" s="24" t="s">
        <v>20</v>
      </c>
      <c r="N7" s="25"/>
      <c r="O7" s="389" t="s">
        <v>11</v>
      </c>
      <c r="P7" s="389"/>
      <c r="Q7" s="389"/>
      <c r="R7" s="389"/>
      <c r="S7" s="389"/>
      <c r="T7" s="389"/>
      <c r="U7" s="389"/>
      <c r="V7" s="389"/>
      <c r="W7" s="389"/>
    </row>
    <row r="8" spans="1:29" ht="30" customHeight="1" thickBot="1" x14ac:dyDescent="0.25">
      <c r="B8" s="69"/>
      <c r="C8" s="21" t="s">
        <v>11</v>
      </c>
      <c r="D8" s="249" t="s">
        <v>11</v>
      </c>
      <c r="E8" s="249"/>
      <c r="F8" s="249"/>
      <c r="G8" s="249"/>
      <c r="H8" s="249"/>
      <c r="I8" s="53"/>
      <c r="J8" s="26" t="s">
        <v>13</v>
      </c>
      <c r="K8" s="26" t="s">
        <v>17</v>
      </c>
      <c r="L8" s="26" t="s">
        <v>107</v>
      </c>
      <c r="M8" s="26" t="s">
        <v>107</v>
      </c>
      <c r="N8" s="25"/>
      <c r="O8" s="53"/>
      <c r="P8" s="389" t="s">
        <v>11</v>
      </c>
      <c r="Q8" s="389"/>
      <c r="R8" s="389"/>
      <c r="S8" s="389"/>
      <c r="T8" s="389"/>
      <c r="U8" s="389"/>
      <c r="V8" s="389"/>
      <c r="W8" s="389"/>
    </row>
    <row r="9" spans="1:29" ht="25.5" customHeight="1" thickBot="1" x14ac:dyDescent="0.25">
      <c r="B9" s="69"/>
      <c r="C9" s="249" t="s">
        <v>11</v>
      </c>
      <c r="D9" s="249"/>
      <c r="E9" s="249"/>
      <c r="F9" s="249"/>
      <c r="G9" s="249"/>
      <c r="H9" s="249"/>
      <c r="I9" s="249"/>
      <c r="J9" s="249"/>
      <c r="K9" s="249"/>
      <c r="L9" s="249"/>
      <c r="M9" s="249"/>
      <c r="N9" s="249"/>
      <c r="O9" s="249"/>
      <c r="P9" s="249"/>
      <c r="Q9" s="249"/>
      <c r="R9" s="249"/>
      <c r="S9" s="249"/>
      <c r="T9" s="249"/>
      <c r="U9" s="249"/>
      <c r="V9" s="249"/>
      <c r="W9" s="389"/>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90" t="s">
        <v>28</v>
      </c>
      <c r="C13" s="265"/>
      <c r="D13" s="265"/>
      <c r="E13" s="265"/>
      <c r="F13" s="265"/>
      <c r="G13" s="265"/>
      <c r="H13" s="265"/>
      <c r="I13" s="265"/>
      <c r="J13" s="28"/>
      <c r="K13" s="265" t="s">
        <v>29</v>
      </c>
      <c r="L13" s="265"/>
      <c r="M13" s="265"/>
      <c r="N13" s="265"/>
      <c r="O13" s="265"/>
      <c r="P13" s="265"/>
      <c r="Q13" s="265"/>
      <c r="R13" s="29"/>
      <c r="S13" s="265" t="s">
        <v>30</v>
      </c>
      <c r="T13" s="265"/>
      <c r="U13" s="265"/>
      <c r="V13" s="265"/>
      <c r="W13" s="391"/>
    </row>
    <row r="14" spans="1:29" ht="69" customHeight="1" x14ac:dyDescent="0.2">
      <c r="B14" s="68" t="s">
        <v>31</v>
      </c>
      <c r="C14" s="262" t="s">
        <v>11</v>
      </c>
      <c r="D14" s="262"/>
      <c r="E14" s="262"/>
      <c r="F14" s="262"/>
      <c r="G14" s="262"/>
      <c r="H14" s="262"/>
      <c r="I14" s="262"/>
      <c r="J14" s="30"/>
      <c r="K14" s="30" t="s">
        <v>32</v>
      </c>
      <c r="L14" s="262" t="s">
        <v>11</v>
      </c>
      <c r="M14" s="262"/>
      <c r="N14" s="262"/>
      <c r="O14" s="262"/>
      <c r="P14" s="262"/>
      <c r="Q14" s="262"/>
      <c r="R14" s="53"/>
      <c r="S14" s="30" t="s">
        <v>33</v>
      </c>
      <c r="T14" s="392" t="s">
        <v>2333</v>
      </c>
      <c r="U14" s="392"/>
      <c r="V14" s="392"/>
      <c r="W14" s="392"/>
    </row>
    <row r="15" spans="1:29" ht="86.25" customHeight="1" x14ac:dyDescent="0.2">
      <c r="B15" s="68" t="s">
        <v>35</v>
      </c>
      <c r="C15" s="262" t="s">
        <v>11</v>
      </c>
      <c r="D15" s="262"/>
      <c r="E15" s="262"/>
      <c r="F15" s="262"/>
      <c r="G15" s="262"/>
      <c r="H15" s="262"/>
      <c r="I15" s="262"/>
      <c r="J15" s="30"/>
      <c r="K15" s="30" t="s">
        <v>35</v>
      </c>
      <c r="L15" s="262" t="s">
        <v>11</v>
      </c>
      <c r="M15" s="262"/>
      <c r="N15" s="262"/>
      <c r="O15" s="262"/>
      <c r="P15" s="262"/>
      <c r="Q15" s="262"/>
      <c r="R15" s="53"/>
      <c r="S15" s="30" t="s">
        <v>36</v>
      </c>
      <c r="T15" s="392" t="s">
        <v>11</v>
      </c>
      <c r="U15" s="392"/>
      <c r="V15" s="392"/>
      <c r="W15" s="392"/>
    </row>
    <row r="16" spans="1:29" ht="25.5" customHeight="1" thickBot="1" x14ac:dyDescent="0.25">
      <c r="B16" s="67" t="s">
        <v>37</v>
      </c>
      <c r="C16" s="268" t="s">
        <v>11</v>
      </c>
      <c r="D16" s="268"/>
      <c r="E16" s="268"/>
      <c r="F16" s="268"/>
      <c r="G16" s="268"/>
      <c r="H16" s="268"/>
      <c r="I16" s="268"/>
      <c r="J16" s="268"/>
      <c r="K16" s="268"/>
      <c r="L16" s="268"/>
      <c r="M16" s="268"/>
      <c r="N16" s="268"/>
      <c r="O16" s="268"/>
      <c r="P16" s="268"/>
      <c r="Q16" s="268"/>
      <c r="R16" s="268"/>
      <c r="S16" s="268"/>
      <c r="T16" s="268"/>
      <c r="U16" s="268"/>
      <c r="V16" s="268"/>
      <c r="W16" s="393"/>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94" t="s">
        <v>39</v>
      </c>
      <c r="C18" s="271"/>
      <c r="D18" s="271"/>
      <c r="E18" s="271"/>
      <c r="F18" s="271"/>
      <c r="G18" s="271"/>
      <c r="H18" s="271"/>
      <c r="I18" s="271"/>
      <c r="J18" s="271"/>
      <c r="K18" s="271"/>
      <c r="L18" s="271"/>
      <c r="M18" s="271"/>
      <c r="N18" s="271"/>
      <c r="O18" s="271"/>
      <c r="P18" s="271"/>
      <c r="Q18" s="271"/>
      <c r="R18" s="271"/>
      <c r="S18" s="271"/>
      <c r="T18" s="272"/>
      <c r="U18" s="273" t="s">
        <v>40</v>
      </c>
      <c r="V18" s="274"/>
      <c r="W18" s="395"/>
    </row>
    <row r="19" spans="2:27" ht="14.25" customHeight="1" x14ac:dyDescent="0.2">
      <c r="B19" s="402"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99" t="s">
        <v>49</v>
      </c>
    </row>
    <row r="20" spans="2:27" ht="27" customHeight="1" thickBot="1" x14ac:dyDescent="0.25">
      <c r="B20" s="403"/>
      <c r="C20" s="398"/>
      <c r="D20" s="398"/>
      <c r="E20" s="398"/>
      <c r="F20" s="398"/>
      <c r="G20" s="398"/>
      <c r="H20" s="398"/>
      <c r="I20" s="398"/>
      <c r="J20" s="398"/>
      <c r="K20" s="398"/>
      <c r="L20" s="398"/>
      <c r="M20" s="398"/>
      <c r="N20" s="398"/>
      <c r="O20" s="398"/>
      <c r="P20" s="398"/>
      <c r="Q20" s="398"/>
      <c r="R20" s="398"/>
      <c r="S20" s="398"/>
      <c r="T20" s="396"/>
      <c r="U20" s="397"/>
      <c r="V20" s="398"/>
      <c r="W20" s="400"/>
      <c r="Z20" s="33" t="s">
        <v>11</v>
      </c>
      <c r="AA20" s="33" t="s">
        <v>50</v>
      </c>
    </row>
    <row r="21" spans="2:27" ht="56.25" customHeight="1" x14ac:dyDescent="0.2">
      <c r="B21" s="401" t="s">
        <v>2332</v>
      </c>
      <c r="C21" s="288"/>
      <c r="D21" s="288"/>
      <c r="E21" s="288"/>
      <c r="F21" s="288"/>
      <c r="G21" s="288"/>
      <c r="H21" s="288"/>
      <c r="I21" s="288"/>
      <c r="J21" s="288"/>
      <c r="K21" s="288"/>
      <c r="L21" s="288"/>
      <c r="M21" s="289" t="s">
        <v>2327</v>
      </c>
      <c r="N21" s="289"/>
      <c r="O21" s="289" t="s">
        <v>2331</v>
      </c>
      <c r="P21" s="289"/>
      <c r="Q21" s="290" t="s">
        <v>464</v>
      </c>
      <c r="R21" s="290"/>
      <c r="S21" s="34" t="s">
        <v>96</v>
      </c>
      <c r="T21" s="34" t="s">
        <v>172</v>
      </c>
      <c r="U21" s="34" t="s">
        <v>172</v>
      </c>
      <c r="V21" s="34" t="str">
        <f>+IF(ISERR(U21/T21*100),"N/A",ROUND(U21/T21*100,2))</f>
        <v>N/A</v>
      </c>
      <c r="W21" s="66" t="str">
        <f>+IF(ISERR(U21/S21*100),"N/A",ROUND(U21/S21*100,2))</f>
        <v>N/A</v>
      </c>
    </row>
    <row r="22" spans="2:27" ht="56.25" customHeight="1" x14ac:dyDescent="0.2">
      <c r="B22" s="401" t="s">
        <v>2330</v>
      </c>
      <c r="C22" s="288"/>
      <c r="D22" s="288"/>
      <c r="E22" s="288"/>
      <c r="F22" s="288"/>
      <c r="G22" s="288"/>
      <c r="H22" s="288"/>
      <c r="I22" s="288"/>
      <c r="J22" s="288"/>
      <c r="K22" s="288"/>
      <c r="L22" s="288"/>
      <c r="M22" s="289" t="s">
        <v>2327</v>
      </c>
      <c r="N22" s="289"/>
      <c r="O22" s="289" t="s">
        <v>2329</v>
      </c>
      <c r="P22" s="289"/>
      <c r="Q22" s="290" t="s">
        <v>464</v>
      </c>
      <c r="R22" s="290"/>
      <c r="S22" s="34" t="s">
        <v>505</v>
      </c>
      <c r="T22" s="34" t="s">
        <v>172</v>
      </c>
      <c r="U22" s="34" t="s">
        <v>172</v>
      </c>
      <c r="V22" s="34" t="str">
        <f>+IF(ISERR(U22/T22*100),"N/A",ROUND(U22/T22*100,2))</f>
        <v>N/A</v>
      </c>
      <c r="W22" s="66" t="str">
        <f>+IF(ISERR(U22/S22*100),"N/A",ROUND(U22/S22*100,2))</f>
        <v>N/A</v>
      </c>
    </row>
    <row r="23" spans="2:27" ht="56.25" customHeight="1" thickBot="1" x14ac:dyDescent="0.25">
      <c r="B23" s="401" t="s">
        <v>2328</v>
      </c>
      <c r="C23" s="288"/>
      <c r="D23" s="288"/>
      <c r="E23" s="288"/>
      <c r="F23" s="288"/>
      <c r="G23" s="288"/>
      <c r="H23" s="288"/>
      <c r="I23" s="288"/>
      <c r="J23" s="288"/>
      <c r="K23" s="288"/>
      <c r="L23" s="288"/>
      <c r="M23" s="289" t="s">
        <v>2327</v>
      </c>
      <c r="N23" s="289"/>
      <c r="O23" s="289" t="s">
        <v>2326</v>
      </c>
      <c r="P23" s="289"/>
      <c r="Q23" s="290" t="s">
        <v>464</v>
      </c>
      <c r="R23" s="290"/>
      <c r="S23" s="34" t="s">
        <v>809</v>
      </c>
      <c r="T23" s="34" t="s">
        <v>172</v>
      </c>
      <c r="U23" s="34" t="s">
        <v>172</v>
      </c>
      <c r="V23" s="34" t="str">
        <f>+IF(ISERR(U23/T23*100),"N/A",ROUND(U23/T23*100,2))</f>
        <v>N/A</v>
      </c>
      <c r="W23" s="66" t="str">
        <f>+IF(ISERR(U23/S23*100),"N/A",ROUND(U23/S23*100,2))</f>
        <v>N/A</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404" t="s">
        <v>2293</v>
      </c>
      <c r="C25" s="292"/>
      <c r="D25" s="292"/>
      <c r="E25" s="292"/>
      <c r="F25" s="292"/>
      <c r="G25" s="292"/>
      <c r="H25" s="292"/>
      <c r="I25" s="292"/>
      <c r="J25" s="292"/>
      <c r="K25" s="292"/>
      <c r="L25" s="292"/>
      <c r="M25" s="292"/>
      <c r="N25" s="292"/>
      <c r="O25" s="292"/>
      <c r="P25" s="292"/>
      <c r="Q25" s="293"/>
      <c r="R25" s="37" t="s">
        <v>45</v>
      </c>
      <c r="S25" s="274" t="s">
        <v>46</v>
      </c>
      <c r="T25" s="274"/>
      <c r="U25" s="54" t="s">
        <v>66</v>
      </c>
      <c r="V25" s="273" t="s">
        <v>67</v>
      </c>
      <c r="W25" s="395"/>
    </row>
    <row r="26" spans="2:27" ht="30.75" customHeight="1" thickBot="1" x14ac:dyDescent="0.25">
      <c r="B26" s="405"/>
      <c r="C26" s="406"/>
      <c r="D26" s="406"/>
      <c r="E26" s="406"/>
      <c r="F26" s="406"/>
      <c r="G26" s="406"/>
      <c r="H26" s="406"/>
      <c r="I26" s="406"/>
      <c r="J26" s="406"/>
      <c r="K26" s="406"/>
      <c r="L26" s="406"/>
      <c r="M26" s="406"/>
      <c r="N26" s="406"/>
      <c r="O26" s="406"/>
      <c r="P26" s="406"/>
      <c r="Q26" s="407"/>
      <c r="R26" s="65" t="s">
        <v>68</v>
      </c>
      <c r="S26" s="65" t="s">
        <v>68</v>
      </c>
      <c r="T26" s="65" t="s">
        <v>60</v>
      </c>
      <c r="U26" s="65" t="s">
        <v>68</v>
      </c>
      <c r="V26" s="65" t="s">
        <v>69</v>
      </c>
      <c r="W26" s="64" t="s">
        <v>70</v>
      </c>
      <c r="Y26" s="36"/>
    </row>
    <row r="27" spans="2:27" ht="23.25" customHeight="1" thickBot="1" x14ac:dyDescent="0.25">
      <c r="B27" s="415" t="s">
        <v>71</v>
      </c>
      <c r="C27" s="307"/>
      <c r="D27" s="307"/>
      <c r="E27" s="55" t="s">
        <v>2325</v>
      </c>
      <c r="F27" s="55"/>
      <c r="G27" s="55"/>
      <c r="H27" s="41"/>
      <c r="I27" s="41"/>
      <c r="J27" s="41"/>
      <c r="K27" s="41"/>
      <c r="L27" s="41"/>
      <c r="M27" s="41"/>
      <c r="N27" s="41"/>
      <c r="O27" s="41"/>
      <c r="P27" s="42"/>
      <c r="Q27" s="42"/>
      <c r="R27" s="43" t="s">
        <v>2358</v>
      </c>
      <c r="S27" s="44" t="s">
        <v>11</v>
      </c>
      <c r="T27" s="42"/>
      <c r="U27" s="44" t="s">
        <v>57</v>
      </c>
      <c r="V27" s="42"/>
      <c r="W27" s="63">
        <f>+IF(ISERR(U27/R27*100),"N/A",ROUND(U27/R27*100,2))</f>
        <v>0</v>
      </c>
    </row>
    <row r="28" spans="2:27" ht="26.25" customHeight="1" thickBot="1" x14ac:dyDescent="0.25">
      <c r="B28" s="416" t="s">
        <v>75</v>
      </c>
      <c r="C28" s="417"/>
      <c r="D28" s="417"/>
      <c r="E28" s="62" t="s">
        <v>2325</v>
      </c>
      <c r="F28" s="62"/>
      <c r="G28" s="62"/>
      <c r="H28" s="61"/>
      <c r="I28" s="61"/>
      <c r="J28" s="61"/>
      <c r="K28" s="61"/>
      <c r="L28" s="61"/>
      <c r="M28" s="61"/>
      <c r="N28" s="61"/>
      <c r="O28" s="61"/>
      <c r="P28" s="60"/>
      <c r="Q28" s="60"/>
      <c r="R28" s="59" t="s">
        <v>2358</v>
      </c>
      <c r="S28" s="58" t="s">
        <v>239</v>
      </c>
      <c r="T28" s="57">
        <f>+IF(ISERR(S28/R28*100),"N/A",ROUND(S28/R28*100,2))</f>
        <v>25</v>
      </c>
      <c r="U28" s="58" t="s">
        <v>57</v>
      </c>
      <c r="V28" s="57">
        <f>+IF(ISERR(U28/S28*100),"N/A",ROUND(U28/S28*100,2))</f>
        <v>0</v>
      </c>
      <c r="W28" s="56">
        <f>+IF(ISERR(U28/R28*100),"N/A",ROUND(U28/R28*100,2))</f>
        <v>0</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408" t="s">
        <v>2069</v>
      </c>
      <c r="C30" s="298"/>
      <c r="D30" s="298"/>
      <c r="E30" s="298"/>
      <c r="F30" s="298"/>
      <c r="G30" s="298"/>
      <c r="H30" s="298"/>
      <c r="I30" s="298"/>
      <c r="J30" s="298"/>
      <c r="K30" s="298"/>
      <c r="L30" s="298"/>
      <c r="M30" s="298"/>
      <c r="N30" s="298"/>
      <c r="O30" s="298"/>
      <c r="P30" s="298"/>
      <c r="Q30" s="298"/>
      <c r="R30" s="298"/>
      <c r="S30" s="298"/>
      <c r="T30" s="298"/>
      <c r="U30" s="298"/>
      <c r="V30" s="298"/>
      <c r="W30" s="409"/>
    </row>
    <row r="31" spans="2:27" ht="15" customHeight="1" thickBot="1" x14ac:dyDescent="0.25">
      <c r="B31" s="410"/>
      <c r="C31" s="301"/>
      <c r="D31" s="301"/>
      <c r="E31" s="301"/>
      <c r="F31" s="301"/>
      <c r="G31" s="301"/>
      <c r="H31" s="301"/>
      <c r="I31" s="301"/>
      <c r="J31" s="301"/>
      <c r="K31" s="301"/>
      <c r="L31" s="301"/>
      <c r="M31" s="301"/>
      <c r="N31" s="301"/>
      <c r="O31" s="301"/>
      <c r="P31" s="301"/>
      <c r="Q31" s="301"/>
      <c r="R31" s="301"/>
      <c r="S31" s="301"/>
      <c r="T31" s="301"/>
      <c r="U31" s="301"/>
      <c r="V31" s="301"/>
      <c r="W31" s="411"/>
    </row>
    <row r="32" spans="2:27" ht="37.5" customHeight="1" thickTop="1" x14ac:dyDescent="0.2">
      <c r="B32" s="408" t="s">
        <v>2068</v>
      </c>
      <c r="C32" s="298"/>
      <c r="D32" s="298"/>
      <c r="E32" s="298"/>
      <c r="F32" s="298"/>
      <c r="G32" s="298"/>
      <c r="H32" s="298"/>
      <c r="I32" s="298"/>
      <c r="J32" s="298"/>
      <c r="K32" s="298"/>
      <c r="L32" s="298"/>
      <c r="M32" s="298"/>
      <c r="N32" s="298"/>
      <c r="O32" s="298"/>
      <c r="P32" s="298"/>
      <c r="Q32" s="298"/>
      <c r="R32" s="298"/>
      <c r="S32" s="298"/>
      <c r="T32" s="298"/>
      <c r="U32" s="298"/>
      <c r="V32" s="298"/>
      <c r="W32" s="409"/>
    </row>
    <row r="33" spans="2:23" ht="15" customHeight="1" thickBot="1" x14ac:dyDescent="0.25">
      <c r="B33" s="410"/>
      <c r="C33" s="301"/>
      <c r="D33" s="301"/>
      <c r="E33" s="301"/>
      <c r="F33" s="301"/>
      <c r="G33" s="301"/>
      <c r="H33" s="301"/>
      <c r="I33" s="301"/>
      <c r="J33" s="301"/>
      <c r="K33" s="301"/>
      <c r="L33" s="301"/>
      <c r="M33" s="301"/>
      <c r="N33" s="301"/>
      <c r="O33" s="301"/>
      <c r="P33" s="301"/>
      <c r="Q33" s="301"/>
      <c r="R33" s="301"/>
      <c r="S33" s="301"/>
      <c r="T33" s="301"/>
      <c r="U33" s="301"/>
      <c r="V33" s="301"/>
      <c r="W33" s="411"/>
    </row>
    <row r="34" spans="2:23" ht="37.5" customHeight="1" thickTop="1" x14ac:dyDescent="0.2">
      <c r="B34" s="408" t="s">
        <v>2067</v>
      </c>
      <c r="C34" s="298"/>
      <c r="D34" s="298"/>
      <c r="E34" s="298"/>
      <c r="F34" s="298"/>
      <c r="G34" s="298"/>
      <c r="H34" s="298"/>
      <c r="I34" s="298"/>
      <c r="J34" s="298"/>
      <c r="K34" s="298"/>
      <c r="L34" s="298"/>
      <c r="M34" s="298"/>
      <c r="N34" s="298"/>
      <c r="O34" s="298"/>
      <c r="P34" s="298"/>
      <c r="Q34" s="298"/>
      <c r="R34" s="298"/>
      <c r="S34" s="298"/>
      <c r="T34" s="298"/>
      <c r="U34" s="298"/>
      <c r="V34" s="298"/>
      <c r="W34" s="409"/>
    </row>
    <row r="35" spans="2:23" ht="13.5" thickBot="1" x14ac:dyDescent="0.25">
      <c r="B35" s="412"/>
      <c r="C35" s="413"/>
      <c r="D35" s="413"/>
      <c r="E35" s="413"/>
      <c r="F35" s="413"/>
      <c r="G35" s="413"/>
      <c r="H35" s="413"/>
      <c r="I35" s="413"/>
      <c r="J35" s="413"/>
      <c r="K35" s="413"/>
      <c r="L35" s="413"/>
      <c r="M35" s="413"/>
      <c r="N35" s="413"/>
      <c r="O35" s="413"/>
      <c r="P35" s="413"/>
      <c r="Q35" s="413"/>
      <c r="R35" s="413"/>
      <c r="S35" s="413"/>
      <c r="T35" s="413"/>
      <c r="U35" s="413"/>
      <c r="V35" s="413"/>
      <c r="W35" s="414"/>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2337</v>
      </c>
      <c r="D4" s="253" t="s">
        <v>2294</v>
      </c>
      <c r="E4" s="253"/>
      <c r="F4" s="253"/>
      <c r="G4" s="253"/>
      <c r="H4" s="254"/>
      <c r="I4" s="18"/>
      <c r="J4" s="255" t="s">
        <v>6</v>
      </c>
      <c r="K4" s="253"/>
      <c r="L4" s="17" t="s">
        <v>255</v>
      </c>
      <c r="M4" s="256" t="s">
        <v>254</v>
      </c>
      <c r="N4" s="256"/>
      <c r="O4" s="256"/>
      <c r="P4" s="256"/>
      <c r="Q4" s="257"/>
      <c r="R4" s="19"/>
      <c r="S4" s="258" t="s">
        <v>9</v>
      </c>
      <c r="T4" s="259"/>
      <c r="U4" s="259"/>
      <c r="V4" s="260" t="s">
        <v>242</v>
      </c>
      <c r="W4" s="261"/>
    </row>
    <row r="5" spans="1:29" ht="15.75" customHeight="1" thickTop="1" x14ac:dyDescent="0.2">
      <c r="B5" s="68" t="s">
        <v>11</v>
      </c>
      <c r="C5" s="249" t="s">
        <v>11</v>
      </c>
      <c r="D5" s="249"/>
      <c r="E5" s="249"/>
      <c r="F5" s="249"/>
      <c r="G5" s="249"/>
      <c r="H5" s="249"/>
      <c r="I5" s="249"/>
      <c r="J5" s="249"/>
      <c r="K5" s="249"/>
      <c r="L5" s="249"/>
      <c r="M5" s="249"/>
      <c r="N5" s="249"/>
      <c r="O5" s="249"/>
      <c r="P5" s="249"/>
      <c r="Q5" s="249"/>
      <c r="R5" s="249"/>
      <c r="S5" s="249"/>
      <c r="T5" s="249"/>
      <c r="U5" s="249"/>
      <c r="V5" s="249"/>
      <c r="W5" s="389"/>
    </row>
    <row r="6" spans="1:29" ht="30" customHeight="1" thickBot="1" x14ac:dyDescent="0.25">
      <c r="B6" s="68" t="s">
        <v>12</v>
      </c>
      <c r="C6" s="21" t="s">
        <v>2327</v>
      </c>
      <c r="D6" s="262" t="s">
        <v>2334</v>
      </c>
      <c r="E6" s="262"/>
      <c r="F6" s="262"/>
      <c r="G6" s="262"/>
      <c r="H6" s="262"/>
      <c r="I6" s="53"/>
      <c r="J6" s="263" t="s">
        <v>15</v>
      </c>
      <c r="K6" s="263"/>
      <c r="L6" s="263" t="s">
        <v>16</v>
      </c>
      <c r="M6" s="263"/>
      <c r="N6" s="389" t="s">
        <v>11</v>
      </c>
      <c r="O6" s="389"/>
      <c r="P6" s="389"/>
      <c r="Q6" s="389"/>
      <c r="R6" s="389"/>
      <c r="S6" s="389"/>
      <c r="T6" s="389"/>
      <c r="U6" s="389"/>
      <c r="V6" s="389"/>
      <c r="W6" s="389"/>
    </row>
    <row r="7" spans="1:29" ht="30" customHeight="1" thickBot="1" x14ac:dyDescent="0.25">
      <c r="B7" s="69"/>
      <c r="C7" s="21" t="s">
        <v>11</v>
      </c>
      <c r="D7" s="249" t="s">
        <v>11</v>
      </c>
      <c r="E7" s="249"/>
      <c r="F7" s="249"/>
      <c r="G7" s="249"/>
      <c r="H7" s="249"/>
      <c r="I7" s="53"/>
      <c r="J7" s="24" t="s">
        <v>19</v>
      </c>
      <c r="K7" s="24" t="s">
        <v>20</v>
      </c>
      <c r="L7" s="24" t="s">
        <v>19</v>
      </c>
      <c r="M7" s="24" t="s">
        <v>20</v>
      </c>
      <c r="N7" s="25"/>
      <c r="O7" s="389" t="s">
        <v>11</v>
      </c>
      <c r="P7" s="389"/>
      <c r="Q7" s="389"/>
      <c r="R7" s="389"/>
      <c r="S7" s="389"/>
      <c r="T7" s="389"/>
      <c r="U7" s="389"/>
      <c r="V7" s="389"/>
      <c r="W7" s="389"/>
    </row>
    <row r="8" spans="1:29" ht="30" customHeight="1" thickBot="1" x14ac:dyDescent="0.25">
      <c r="B8" s="69"/>
      <c r="C8" s="21" t="s">
        <v>11</v>
      </c>
      <c r="D8" s="249" t="s">
        <v>11</v>
      </c>
      <c r="E8" s="249"/>
      <c r="F8" s="249"/>
      <c r="G8" s="249"/>
      <c r="H8" s="249"/>
      <c r="I8" s="53"/>
      <c r="J8" s="26" t="s">
        <v>194</v>
      </c>
      <c r="K8" s="26" t="s">
        <v>17</v>
      </c>
      <c r="L8" s="26" t="s">
        <v>107</v>
      </c>
      <c r="M8" s="26" t="s">
        <v>107</v>
      </c>
      <c r="N8" s="25"/>
      <c r="O8" s="53"/>
      <c r="P8" s="389" t="s">
        <v>11</v>
      </c>
      <c r="Q8" s="389"/>
      <c r="R8" s="389"/>
      <c r="S8" s="389"/>
      <c r="T8" s="389"/>
      <c r="U8" s="389"/>
      <c r="V8" s="389"/>
      <c r="W8" s="389"/>
    </row>
    <row r="9" spans="1:29" ht="25.5" customHeight="1" thickBot="1" x14ac:dyDescent="0.25">
      <c r="B9" s="69"/>
      <c r="C9" s="249" t="s">
        <v>11</v>
      </c>
      <c r="D9" s="249"/>
      <c r="E9" s="249"/>
      <c r="F9" s="249"/>
      <c r="G9" s="249"/>
      <c r="H9" s="249"/>
      <c r="I9" s="249"/>
      <c r="J9" s="249"/>
      <c r="K9" s="249"/>
      <c r="L9" s="249"/>
      <c r="M9" s="249"/>
      <c r="N9" s="249"/>
      <c r="O9" s="249"/>
      <c r="P9" s="249"/>
      <c r="Q9" s="249"/>
      <c r="R9" s="249"/>
      <c r="S9" s="249"/>
      <c r="T9" s="249"/>
      <c r="U9" s="249"/>
      <c r="V9" s="249"/>
      <c r="W9" s="389"/>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90" t="s">
        <v>28</v>
      </c>
      <c r="C13" s="265"/>
      <c r="D13" s="265"/>
      <c r="E13" s="265"/>
      <c r="F13" s="265"/>
      <c r="G13" s="265"/>
      <c r="H13" s="265"/>
      <c r="I13" s="265"/>
      <c r="J13" s="28"/>
      <c r="K13" s="265" t="s">
        <v>29</v>
      </c>
      <c r="L13" s="265"/>
      <c r="M13" s="265"/>
      <c r="N13" s="265"/>
      <c r="O13" s="265"/>
      <c r="P13" s="265"/>
      <c r="Q13" s="265"/>
      <c r="R13" s="29"/>
      <c r="S13" s="265" t="s">
        <v>30</v>
      </c>
      <c r="T13" s="265"/>
      <c r="U13" s="265"/>
      <c r="V13" s="265"/>
      <c r="W13" s="391"/>
    </row>
    <row r="14" spans="1:29" ht="69" customHeight="1" x14ac:dyDescent="0.2">
      <c r="B14" s="68" t="s">
        <v>31</v>
      </c>
      <c r="C14" s="262" t="s">
        <v>11</v>
      </c>
      <c r="D14" s="262"/>
      <c r="E14" s="262"/>
      <c r="F14" s="262"/>
      <c r="G14" s="262"/>
      <c r="H14" s="262"/>
      <c r="I14" s="262"/>
      <c r="J14" s="30"/>
      <c r="K14" s="30" t="s">
        <v>32</v>
      </c>
      <c r="L14" s="262" t="s">
        <v>11</v>
      </c>
      <c r="M14" s="262"/>
      <c r="N14" s="262"/>
      <c r="O14" s="262"/>
      <c r="P14" s="262"/>
      <c r="Q14" s="262"/>
      <c r="R14" s="53"/>
      <c r="S14" s="30" t="s">
        <v>33</v>
      </c>
      <c r="T14" s="392" t="s">
        <v>2333</v>
      </c>
      <c r="U14" s="392"/>
      <c r="V14" s="392"/>
      <c r="W14" s="392"/>
    </row>
    <row r="15" spans="1:29" ht="86.25" customHeight="1" x14ac:dyDescent="0.2">
      <c r="B15" s="68" t="s">
        <v>35</v>
      </c>
      <c r="C15" s="262" t="s">
        <v>11</v>
      </c>
      <c r="D15" s="262"/>
      <c r="E15" s="262"/>
      <c r="F15" s="262"/>
      <c r="G15" s="262"/>
      <c r="H15" s="262"/>
      <c r="I15" s="262"/>
      <c r="J15" s="30"/>
      <c r="K15" s="30" t="s">
        <v>35</v>
      </c>
      <c r="L15" s="262" t="s">
        <v>11</v>
      </c>
      <c r="M15" s="262"/>
      <c r="N15" s="262"/>
      <c r="O15" s="262"/>
      <c r="P15" s="262"/>
      <c r="Q15" s="262"/>
      <c r="R15" s="53"/>
      <c r="S15" s="30" t="s">
        <v>36</v>
      </c>
      <c r="T15" s="392" t="s">
        <v>11</v>
      </c>
      <c r="U15" s="392"/>
      <c r="V15" s="392"/>
      <c r="W15" s="392"/>
    </row>
    <row r="16" spans="1:29" ht="25.5" customHeight="1" thickBot="1" x14ac:dyDescent="0.25">
      <c r="B16" s="67" t="s">
        <v>37</v>
      </c>
      <c r="C16" s="268" t="s">
        <v>11</v>
      </c>
      <c r="D16" s="268"/>
      <c r="E16" s="268"/>
      <c r="F16" s="268"/>
      <c r="G16" s="268"/>
      <c r="H16" s="268"/>
      <c r="I16" s="268"/>
      <c r="J16" s="268"/>
      <c r="K16" s="268"/>
      <c r="L16" s="268"/>
      <c r="M16" s="268"/>
      <c r="N16" s="268"/>
      <c r="O16" s="268"/>
      <c r="P16" s="268"/>
      <c r="Q16" s="268"/>
      <c r="R16" s="268"/>
      <c r="S16" s="268"/>
      <c r="T16" s="268"/>
      <c r="U16" s="268"/>
      <c r="V16" s="268"/>
      <c r="W16" s="393"/>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94" t="s">
        <v>39</v>
      </c>
      <c r="C18" s="271"/>
      <c r="D18" s="271"/>
      <c r="E18" s="271"/>
      <c r="F18" s="271"/>
      <c r="G18" s="271"/>
      <c r="H18" s="271"/>
      <c r="I18" s="271"/>
      <c r="J18" s="271"/>
      <c r="K18" s="271"/>
      <c r="L18" s="271"/>
      <c r="M18" s="271"/>
      <c r="N18" s="271"/>
      <c r="O18" s="271"/>
      <c r="P18" s="271"/>
      <c r="Q18" s="271"/>
      <c r="R18" s="271"/>
      <c r="S18" s="271"/>
      <c r="T18" s="272"/>
      <c r="U18" s="273" t="s">
        <v>40</v>
      </c>
      <c r="V18" s="274"/>
      <c r="W18" s="395"/>
    </row>
    <row r="19" spans="2:27" ht="14.25" customHeight="1" x14ac:dyDescent="0.2">
      <c r="B19" s="402"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99" t="s">
        <v>49</v>
      </c>
    </row>
    <row r="20" spans="2:27" ht="27" customHeight="1" thickBot="1" x14ac:dyDescent="0.25">
      <c r="B20" s="403"/>
      <c r="C20" s="398"/>
      <c r="D20" s="398"/>
      <c r="E20" s="398"/>
      <c r="F20" s="398"/>
      <c r="G20" s="398"/>
      <c r="H20" s="398"/>
      <c r="I20" s="398"/>
      <c r="J20" s="398"/>
      <c r="K20" s="398"/>
      <c r="L20" s="398"/>
      <c r="M20" s="398"/>
      <c r="N20" s="398"/>
      <c r="O20" s="398"/>
      <c r="P20" s="398"/>
      <c r="Q20" s="398"/>
      <c r="R20" s="398"/>
      <c r="S20" s="398"/>
      <c r="T20" s="396"/>
      <c r="U20" s="397"/>
      <c r="V20" s="398"/>
      <c r="W20" s="400"/>
      <c r="Z20" s="33" t="s">
        <v>11</v>
      </c>
      <c r="AA20" s="33" t="s">
        <v>50</v>
      </c>
    </row>
    <row r="21" spans="2:27" ht="56.25" customHeight="1" x14ac:dyDescent="0.2">
      <c r="B21" s="401" t="s">
        <v>2332</v>
      </c>
      <c r="C21" s="288"/>
      <c r="D21" s="288"/>
      <c r="E21" s="288"/>
      <c r="F21" s="288"/>
      <c r="G21" s="288"/>
      <c r="H21" s="288"/>
      <c r="I21" s="288"/>
      <c r="J21" s="288"/>
      <c r="K21" s="288"/>
      <c r="L21" s="288"/>
      <c r="M21" s="289" t="s">
        <v>2327</v>
      </c>
      <c r="N21" s="289"/>
      <c r="O21" s="289" t="s">
        <v>2331</v>
      </c>
      <c r="P21" s="289"/>
      <c r="Q21" s="290" t="s">
        <v>464</v>
      </c>
      <c r="R21" s="290"/>
      <c r="S21" s="34" t="s">
        <v>96</v>
      </c>
      <c r="T21" s="34" t="s">
        <v>172</v>
      </c>
      <c r="U21" s="34" t="s">
        <v>172</v>
      </c>
      <c r="V21" s="34" t="str">
        <f>+IF(ISERR(U21/T21*100),"N/A",ROUND(U21/T21*100,2))</f>
        <v>N/A</v>
      </c>
      <c r="W21" s="66" t="str">
        <f>+IF(ISERR(U21/S21*100),"N/A",ROUND(U21/S21*100,2))</f>
        <v>N/A</v>
      </c>
    </row>
    <row r="22" spans="2:27" ht="56.25" customHeight="1" x14ac:dyDescent="0.2">
      <c r="B22" s="401" t="s">
        <v>2330</v>
      </c>
      <c r="C22" s="288"/>
      <c r="D22" s="288"/>
      <c r="E22" s="288"/>
      <c r="F22" s="288"/>
      <c r="G22" s="288"/>
      <c r="H22" s="288"/>
      <c r="I22" s="288"/>
      <c r="J22" s="288"/>
      <c r="K22" s="288"/>
      <c r="L22" s="288"/>
      <c r="M22" s="289" t="s">
        <v>2327</v>
      </c>
      <c r="N22" s="289"/>
      <c r="O22" s="289" t="s">
        <v>2329</v>
      </c>
      <c r="P22" s="289"/>
      <c r="Q22" s="290" t="s">
        <v>464</v>
      </c>
      <c r="R22" s="290"/>
      <c r="S22" s="34" t="s">
        <v>505</v>
      </c>
      <c r="T22" s="34" t="s">
        <v>172</v>
      </c>
      <c r="U22" s="34" t="s">
        <v>172</v>
      </c>
      <c r="V22" s="34" t="str">
        <f>+IF(ISERR(U22/T22*100),"N/A",ROUND(U22/T22*100,2))</f>
        <v>N/A</v>
      </c>
      <c r="W22" s="66" t="str">
        <f>+IF(ISERR(U22/S22*100),"N/A",ROUND(U22/S22*100,2))</f>
        <v>N/A</v>
      </c>
    </row>
    <row r="23" spans="2:27" ht="56.25" customHeight="1" thickBot="1" x14ac:dyDescent="0.25">
      <c r="B23" s="401" t="s">
        <v>2328</v>
      </c>
      <c r="C23" s="288"/>
      <c r="D23" s="288"/>
      <c r="E23" s="288"/>
      <c r="F23" s="288"/>
      <c r="G23" s="288"/>
      <c r="H23" s="288"/>
      <c r="I23" s="288"/>
      <c r="J23" s="288"/>
      <c r="K23" s="288"/>
      <c r="L23" s="288"/>
      <c r="M23" s="289" t="s">
        <v>2327</v>
      </c>
      <c r="N23" s="289"/>
      <c r="O23" s="289" t="s">
        <v>2326</v>
      </c>
      <c r="P23" s="289"/>
      <c r="Q23" s="290" t="s">
        <v>464</v>
      </c>
      <c r="R23" s="290"/>
      <c r="S23" s="34" t="s">
        <v>809</v>
      </c>
      <c r="T23" s="34" t="s">
        <v>172</v>
      </c>
      <c r="U23" s="34" t="s">
        <v>172</v>
      </c>
      <c r="V23" s="34" t="str">
        <f>+IF(ISERR(U23/T23*100),"N/A",ROUND(U23/T23*100,2))</f>
        <v>N/A</v>
      </c>
      <c r="W23" s="66" t="str">
        <f>+IF(ISERR(U23/S23*100),"N/A",ROUND(U23/S23*100,2))</f>
        <v>N/A</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404" t="s">
        <v>2293</v>
      </c>
      <c r="C25" s="292"/>
      <c r="D25" s="292"/>
      <c r="E25" s="292"/>
      <c r="F25" s="292"/>
      <c r="G25" s="292"/>
      <c r="H25" s="292"/>
      <c r="I25" s="292"/>
      <c r="J25" s="292"/>
      <c r="K25" s="292"/>
      <c r="L25" s="292"/>
      <c r="M25" s="292"/>
      <c r="N25" s="292"/>
      <c r="O25" s="292"/>
      <c r="P25" s="292"/>
      <c r="Q25" s="293"/>
      <c r="R25" s="37" t="s">
        <v>45</v>
      </c>
      <c r="S25" s="274" t="s">
        <v>46</v>
      </c>
      <c r="T25" s="274"/>
      <c r="U25" s="54" t="s">
        <v>66</v>
      </c>
      <c r="V25" s="273" t="s">
        <v>67</v>
      </c>
      <c r="W25" s="395"/>
    </row>
    <row r="26" spans="2:27" ht="30.75" customHeight="1" thickBot="1" x14ac:dyDescent="0.25">
      <c r="B26" s="405"/>
      <c r="C26" s="406"/>
      <c r="D26" s="406"/>
      <c r="E26" s="406"/>
      <c r="F26" s="406"/>
      <c r="G26" s="406"/>
      <c r="H26" s="406"/>
      <c r="I26" s="406"/>
      <c r="J26" s="406"/>
      <c r="K26" s="406"/>
      <c r="L26" s="406"/>
      <c r="M26" s="406"/>
      <c r="N26" s="406"/>
      <c r="O26" s="406"/>
      <c r="P26" s="406"/>
      <c r="Q26" s="407"/>
      <c r="R26" s="65" t="s">
        <v>68</v>
      </c>
      <c r="S26" s="65" t="s">
        <v>68</v>
      </c>
      <c r="T26" s="65" t="s">
        <v>60</v>
      </c>
      <c r="U26" s="65" t="s">
        <v>68</v>
      </c>
      <c r="V26" s="65" t="s">
        <v>69</v>
      </c>
      <c r="W26" s="64" t="s">
        <v>70</v>
      </c>
      <c r="Y26" s="36"/>
    </row>
    <row r="27" spans="2:27" ht="23.25" customHeight="1" thickBot="1" x14ac:dyDescent="0.25">
      <c r="B27" s="415" t="s">
        <v>71</v>
      </c>
      <c r="C27" s="307"/>
      <c r="D27" s="307"/>
      <c r="E27" s="55" t="s">
        <v>2325</v>
      </c>
      <c r="F27" s="55"/>
      <c r="G27" s="55"/>
      <c r="H27" s="41"/>
      <c r="I27" s="41"/>
      <c r="J27" s="41"/>
      <c r="K27" s="41"/>
      <c r="L27" s="41"/>
      <c r="M27" s="41"/>
      <c r="N27" s="41"/>
      <c r="O27" s="41"/>
      <c r="P27" s="42"/>
      <c r="Q27" s="42"/>
      <c r="R27" s="43" t="s">
        <v>2363</v>
      </c>
      <c r="S27" s="44" t="s">
        <v>11</v>
      </c>
      <c r="T27" s="42"/>
      <c r="U27" s="44" t="s">
        <v>57</v>
      </c>
      <c r="V27" s="42"/>
      <c r="W27" s="63">
        <f>+IF(ISERR(U27/R27*100),"N/A",ROUND(U27/R27*100,2))</f>
        <v>0</v>
      </c>
    </row>
    <row r="28" spans="2:27" ht="26.25" customHeight="1" thickBot="1" x14ac:dyDescent="0.25">
      <c r="B28" s="416" t="s">
        <v>75</v>
      </c>
      <c r="C28" s="417"/>
      <c r="D28" s="417"/>
      <c r="E28" s="62" t="s">
        <v>2325</v>
      </c>
      <c r="F28" s="62"/>
      <c r="G28" s="62"/>
      <c r="H28" s="61"/>
      <c r="I28" s="61"/>
      <c r="J28" s="61"/>
      <c r="K28" s="61"/>
      <c r="L28" s="61"/>
      <c r="M28" s="61"/>
      <c r="N28" s="61"/>
      <c r="O28" s="61"/>
      <c r="P28" s="60"/>
      <c r="Q28" s="60"/>
      <c r="R28" s="59" t="s">
        <v>2363</v>
      </c>
      <c r="S28" s="58" t="s">
        <v>2362</v>
      </c>
      <c r="T28" s="57">
        <f>+IF(ISERR(S28/R28*100),"N/A",ROUND(S28/R28*100,2))</f>
        <v>25.12</v>
      </c>
      <c r="U28" s="58" t="s">
        <v>57</v>
      </c>
      <c r="V28" s="57">
        <f>+IF(ISERR(U28/S28*100),"N/A",ROUND(U28/S28*100,2))</f>
        <v>0</v>
      </c>
      <c r="W28" s="56">
        <f>+IF(ISERR(U28/R28*100),"N/A",ROUND(U28/R28*100,2))</f>
        <v>0</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408" t="s">
        <v>2069</v>
      </c>
      <c r="C30" s="298"/>
      <c r="D30" s="298"/>
      <c r="E30" s="298"/>
      <c r="F30" s="298"/>
      <c r="G30" s="298"/>
      <c r="H30" s="298"/>
      <c r="I30" s="298"/>
      <c r="J30" s="298"/>
      <c r="K30" s="298"/>
      <c r="L30" s="298"/>
      <c r="M30" s="298"/>
      <c r="N30" s="298"/>
      <c r="O30" s="298"/>
      <c r="P30" s="298"/>
      <c r="Q30" s="298"/>
      <c r="R30" s="298"/>
      <c r="S30" s="298"/>
      <c r="T30" s="298"/>
      <c r="U30" s="298"/>
      <c r="V30" s="298"/>
      <c r="W30" s="409"/>
    </row>
    <row r="31" spans="2:27" ht="15" customHeight="1" thickBot="1" x14ac:dyDescent="0.25">
      <c r="B31" s="410"/>
      <c r="C31" s="301"/>
      <c r="D31" s="301"/>
      <c r="E31" s="301"/>
      <c r="F31" s="301"/>
      <c r="G31" s="301"/>
      <c r="H31" s="301"/>
      <c r="I31" s="301"/>
      <c r="J31" s="301"/>
      <c r="K31" s="301"/>
      <c r="L31" s="301"/>
      <c r="M31" s="301"/>
      <c r="N31" s="301"/>
      <c r="O31" s="301"/>
      <c r="P31" s="301"/>
      <c r="Q31" s="301"/>
      <c r="R31" s="301"/>
      <c r="S31" s="301"/>
      <c r="T31" s="301"/>
      <c r="U31" s="301"/>
      <c r="V31" s="301"/>
      <c r="W31" s="411"/>
    </row>
    <row r="32" spans="2:27" ht="37.5" customHeight="1" thickTop="1" x14ac:dyDescent="0.2">
      <c r="B32" s="408" t="s">
        <v>2068</v>
      </c>
      <c r="C32" s="298"/>
      <c r="D32" s="298"/>
      <c r="E32" s="298"/>
      <c r="F32" s="298"/>
      <c r="G32" s="298"/>
      <c r="H32" s="298"/>
      <c r="I32" s="298"/>
      <c r="J32" s="298"/>
      <c r="K32" s="298"/>
      <c r="L32" s="298"/>
      <c r="M32" s="298"/>
      <c r="N32" s="298"/>
      <c r="O32" s="298"/>
      <c r="P32" s="298"/>
      <c r="Q32" s="298"/>
      <c r="R32" s="298"/>
      <c r="S32" s="298"/>
      <c r="T32" s="298"/>
      <c r="U32" s="298"/>
      <c r="V32" s="298"/>
      <c r="W32" s="409"/>
    </row>
    <row r="33" spans="2:23" ht="15" customHeight="1" thickBot="1" x14ac:dyDescent="0.25">
      <c r="B33" s="410"/>
      <c r="C33" s="301"/>
      <c r="D33" s="301"/>
      <c r="E33" s="301"/>
      <c r="F33" s="301"/>
      <c r="G33" s="301"/>
      <c r="H33" s="301"/>
      <c r="I33" s="301"/>
      <c r="J33" s="301"/>
      <c r="K33" s="301"/>
      <c r="L33" s="301"/>
      <c r="M33" s="301"/>
      <c r="N33" s="301"/>
      <c r="O33" s="301"/>
      <c r="P33" s="301"/>
      <c r="Q33" s="301"/>
      <c r="R33" s="301"/>
      <c r="S33" s="301"/>
      <c r="T33" s="301"/>
      <c r="U33" s="301"/>
      <c r="V33" s="301"/>
      <c r="W33" s="411"/>
    </row>
    <row r="34" spans="2:23" ht="37.5" customHeight="1" thickTop="1" x14ac:dyDescent="0.2">
      <c r="B34" s="408" t="s">
        <v>2067</v>
      </c>
      <c r="C34" s="298"/>
      <c r="D34" s="298"/>
      <c r="E34" s="298"/>
      <c r="F34" s="298"/>
      <c r="G34" s="298"/>
      <c r="H34" s="298"/>
      <c r="I34" s="298"/>
      <c r="J34" s="298"/>
      <c r="K34" s="298"/>
      <c r="L34" s="298"/>
      <c r="M34" s="298"/>
      <c r="N34" s="298"/>
      <c r="O34" s="298"/>
      <c r="P34" s="298"/>
      <c r="Q34" s="298"/>
      <c r="R34" s="298"/>
      <c r="S34" s="298"/>
      <c r="T34" s="298"/>
      <c r="U34" s="298"/>
      <c r="V34" s="298"/>
      <c r="W34" s="409"/>
    </row>
    <row r="35" spans="2:23" ht="13.5" thickBot="1" x14ac:dyDescent="0.25">
      <c r="B35" s="412"/>
      <c r="C35" s="413"/>
      <c r="D35" s="413"/>
      <c r="E35" s="413"/>
      <c r="F35" s="413"/>
      <c r="G35" s="413"/>
      <c r="H35" s="413"/>
      <c r="I35" s="413"/>
      <c r="J35" s="413"/>
      <c r="K35" s="413"/>
      <c r="L35" s="413"/>
      <c r="M35" s="413"/>
      <c r="N35" s="413"/>
      <c r="O35" s="413"/>
      <c r="P35" s="413"/>
      <c r="Q35" s="413"/>
      <c r="R35" s="413"/>
      <c r="S35" s="413"/>
      <c r="T35" s="413"/>
      <c r="U35" s="413"/>
      <c r="V35" s="413"/>
      <c r="W35" s="414"/>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2337</v>
      </c>
      <c r="D4" s="253" t="s">
        <v>2294</v>
      </c>
      <c r="E4" s="253"/>
      <c r="F4" s="253"/>
      <c r="G4" s="253"/>
      <c r="H4" s="254"/>
      <c r="I4" s="18"/>
      <c r="J4" s="255" t="s">
        <v>6</v>
      </c>
      <c r="K4" s="253"/>
      <c r="L4" s="17" t="s">
        <v>991</v>
      </c>
      <c r="M4" s="256" t="s">
        <v>990</v>
      </c>
      <c r="N4" s="256"/>
      <c r="O4" s="256"/>
      <c r="P4" s="256"/>
      <c r="Q4" s="257"/>
      <c r="R4" s="19"/>
      <c r="S4" s="258" t="s">
        <v>9</v>
      </c>
      <c r="T4" s="259"/>
      <c r="U4" s="259"/>
      <c r="V4" s="260" t="s">
        <v>1713</v>
      </c>
      <c r="W4" s="261"/>
    </row>
    <row r="5" spans="1:29" ht="15.75" customHeight="1" thickTop="1" x14ac:dyDescent="0.2">
      <c r="B5" s="68" t="s">
        <v>11</v>
      </c>
      <c r="C5" s="249" t="s">
        <v>11</v>
      </c>
      <c r="D5" s="249"/>
      <c r="E5" s="249"/>
      <c r="F5" s="249"/>
      <c r="G5" s="249"/>
      <c r="H5" s="249"/>
      <c r="I5" s="249"/>
      <c r="J5" s="249"/>
      <c r="K5" s="249"/>
      <c r="L5" s="249"/>
      <c r="M5" s="249"/>
      <c r="N5" s="249"/>
      <c r="O5" s="249"/>
      <c r="P5" s="249"/>
      <c r="Q5" s="249"/>
      <c r="R5" s="249"/>
      <c r="S5" s="249"/>
      <c r="T5" s="249"/>
      <c r="U5" s="249"/>
      <c r="V5" s="249"/>
      <c r="W5" s="389"/>
    </row>
    <row r="6" spans="1:29" ht="30" customHeight="1" thickBot="1" x14ac:dyDescent="0.25">
      <c r="B6" s="68" t="s">
        <v>12</v>
      </c>
      <c r="C6" s="21" t="s">
        <v>2327</v>
      </c>
      <c r="D6" s="262" t="s">
        <v>2334</v>
      </c>
      <c r="E6" s="262"/>
      <c r="F6" s="262"/>
      <c r="G6" s="262"/>
      <c r="H6" s="262"/>
      <c r="I6" s="53"/>
      <c r="J6" s="263" t="s">
        <v>15</v>
      </c>
      <c r="K6" s="263"/>
      <c r="L6" s="263" t="s">
        <v>16</v>
      </c>
      <c r="M6" s="263"/>
      <c r="N6" s="389" t="s">
        <v>11</v>
      </c>
      <c r="O6" s="389"/>
      <c r="P6" s="389"/>
      <c r="Q6" s="389"/>
      <c r="R6" s="389"/>
      <c r="S6" s="389"/>
      <c r="T6" s="389"/>
      <c r="U6" s="389"/>
      <c r="V6" s="389"/>
      <c r="W6" s="389"/>
    </row>
    <row r="7" spans="1:29" ht="30" customHeight="1" thickBot="1" x14ac:dyDescent="0.25">
      <c r="B7" s="69"/>
      <c r="C7" s="21" t="s">
        <v>11</v>
      </c>
      <c r="D7" s="249" t="s">
        <v>11</v>
      </c>
      <c r="E7" s="249"/>
      <c r="F7" s="249"/>
      <c r="G7" s="249"/>
      <c r="H7" s="249"/>
      <c r="I7" s="53"/>
      <c r="J7" s="24" t="s">
        <v>19</v>
      </c>
      <c r="K7" s="24" t="s">
        <v>20</v>
      </c>
      <c r="L7" s="24" t="s">
        <v>19</v>
      </c>
      <c r="M7" s="24" t="s">
        <v>20</v>
      </c>
      <c r="N7" s="25"/>
      <c r="O7" s="389" t="s">
        <v>11</v>
      </c>
      <c r="P7" s="389"/>
      <c r="Q7" s="389"/>
      <c r="R7" s="389"/>
      <c r="S7" s="389"/>
      <c r="T7" s="389"/>
      <c r="U7" s="389"/>
      <c r="V7" s="389"/>
      <c r="W7" s="389"/>
    </row>
    <row r="8" spans="1:29" ht="30" customHeight="1" thickBot="1" x14ac:dyDescent="0.25">
      <c r="B8" s="69"/>
      <c r="C8" s="21" t="s">
        <v>11</v>
      </c>
      <c r="D8" s="249" t="s">
        <v>11</v>
      </c>
      <c r="E8" s="249"/>
      <c r="F8" s="249"/>
      <c r="G8" s="249"/>
      <c r="H8" s="249"/>
      <c r="I8" s="53"/>
      <c r="J8" s="26" t="s">
        <v>177</v>
      </c>
      <c r="K8" s="26" t="s">
        <v>177</v>
      </c>
      <c r="L8" s="26" t="s">
        <v>107</v>
      </c>
      <c r="M8" s="26" t="s">
        <v>107</v>
      </c>
      <c r="N8" s="25"/>
      <c r="O8" s="53"/>
      <c r="P8" s="389" t="s">
        <v>11</v>
      </c>
      <c r="Q8" s="389"/>
      <c r="R8" s="389"/>
      <c r="S8" s="389"/>
      <c r="T8" s="389"/>
      <c r="U8" s="389"/>
      <c r="V8" s="389"/>
      <c r="W8" s="389"/>
    </row>
    <row r="9" spans="1:29" ht="25.5" customHeight="1" thickBot="1" x14ac:dyDescent="0.25">
      <c r="B9" s="69"/>
      <c r="C9" s="249" t="s">
        <v>11</v>
      </c>
      <c r="D9" s="249"/>
      <c r="E9" s="249"/>
      <c r="F9" s="249"/>
      <c r="G9" s="249"/>
      <c r="H9" s="249"/>
      <c r="I9" s="249"/>
      <c r="J9" s="249"/>
      <c r="K9" s="249"/>
      <c r="L9" s="249"/>
      <c r="M9" s="249"/>
      <c r="N9" s="249"/>
      <c r="O9" s="249"/>
      <c r="P9" s="249"/>
      <c r="Q9" s="249"/>
      <c r="R9" s="249"/>
      <c r="S9" s="249"/>
      <c r="T9" s="249"/>
      <c r="U9" s="249"/>
      <c r="V9" s="249"/>
      <c r="W9" s="389"/>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90" t="s">
        <v>28</v>
      </c>
      <c r="C13" s="265"/>
      <c r="D13" s="265"/>
      <c r="E13" s="265"/>
      <c r="F13" s="265"/>
      <c r="G13" s="265"/>
      <c r="H13" s="265"/>
      <c r="I13" s="265"/>
      <c r="J13" s="28"/>
      <c r="K13" s="265" t="s">
        <v>29</v>
      </c>
      <c r="L13" s="265"/>
      <c r="M13" s="265"/>
      <c r="N13" s="265"/>
      <c r="O13" s="265"/>
      <c r="P13" s="265"/>
      <c r="Q13" s="265"/>
      <c r="R13" s="29"/>
      <c r="S13" s="265" t="s">
        <v>30</v>
      </c>
      <c r="T13" s="265"/>
      <c r="U13" s="265"/>
      <c r="V13" s="265"/>
      <c r="W13" s="391"/>
    </row>
    <row r="14" spans="1:29" ht="69" customHeight="1" x14ac:dyDescent="0.2">
      <c r="B14" s="68" t="s">
        <v>31</v>
      </c>
      <c r="C14" s="262" t="s">
        <v>11</v>
      </c>
      <c r="D14" s="262"/>
      <c r="E14" s="262"/>
      <c r="F14" s="262"/>
      <c r="G14" s="262"/>
      <c r="H14" s="262"/>
      <c r="I14" s="262"/>
      <c r="J14" s="30"/>
      <c r="K14" s="30" t="s">
        <v>32</v>
      </c>
      <c r="L14" s="262" t="s">
        <v>11</v>
      </c>
      <c r="M14" s="262"/>
      <c r="N14" s="262"/>
      <c r="O14" s="262"/>
      <c r="P14" s="262"/>
      <c r="Q14" s="262"/>
      <c r="R14" s="53"/>
      <c r="S14" s="30" t="s">
        <v>33</v>
      </c>
      <c r="T14" s="392" t="s">
        <v>2333</v>
      </c>
      <c r="U14" s="392"/>
      <c r="V14" s="392"/>
      <c r="W14" s="392"/>
    </row>
    <row r="15" spans="1:29" ht="86.25" customHeight="1" x14ac:dyDescent="0.2">
      <c r="B15" s="68" t="s">
        <v>35</v>
      </c>
      <c r="C15" s="262" t="s">
        <v>11</v>
      </c>
      <c r="D15" s="262"/>
      <c r="E15" s="262"/>
      <c r="F15" s="262"/>
      <c r="G15" s="262"/>
      <c r="H15" s="262"/>
      <c r="I15" s="262"/>
      <c r="J15" s="30"/>
      <c r="K15" s="30" t="s">
        <v>35</v>
      </c>
      <c r="L15" s="262" t="s">
        <v>11</v>
      </c>
      <c r="M15" s="262"/>
      <c r="N15" s="262"/>
      <c r="O15" s="262"/>
      <c r="P15" s="262"/>
      <c r="Q15" s="262"/>
      <c r="R15" s="53"/>
      <c r="S15" s="30" t="s">
        <v>36</v>
      </c>
      <c r="T15" s="392" t="s">
        <v>11</v>
      </c>
      <c r="U15" s="392"/>
      <c r="V15" s="392"/>
      <c r="W15" s="392"/>
    </row>
    <row r="16" spans="1:29" ht="25.5" customHeight="1" thickBot="1" x14ac:dyDescent="0.25">
      <c r="B16" s="67" t="s">
        <v>37</v>
      </c>
      <c r="C16" s="268" t="s">
        <v>11</v>
      </c>
      <c r="D16" s="268"/>
      <c r="E16" s="268"/>
      <c r="F16" s="268"/>
      <c r="G16" s="268"/>
      <c r="H16" s="268"/>
      <c r="I16" s="268"/>
      <c r="J16" s="268"/>
      <c r="K16" s="268"/>
      <c r="L16" s="268"/>
      <c r="M16" s="268"/>
      <c r="N16" s="268"/>
      <c r="O16" s="268"/>
      <c r="P16" s="268"/>
      <c r="Q16" s="268"/>
      <c r="R16" s="268"/>
      <c r="S16" s="268"/>
      <c r="T16" s="268"/>
      <c r="U16" s="268"/>
      <c r="V16" s="268"/>
      <c r="W16" s="393"/>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94" t="s">
        <v>39</v>
      </c>
      <c r="C18" s="271"/>
      <c r="D18" s="271"/>
      <c r="E18" s="271"/>
      <c r="F18" s="271"/>
      <c r="G18" s="271"/>
      <c r="H18" s="271"/>
      <c r="I18" s="271"/>
      <c r="J18" s="271"/>
      <c r="K18" s="271"/>
      <c r="L18" s="271"/>
      <c r="M18" s="271"/>
      <c r="N18" s="271"/>
      <c r="O18" s="271"/>
      <c r="P18" s="271"/>
      <c r="Q18" s="271"/>
      <c r="R18" s="271"/>
      <c r="S18" s="271"/>
      <c r="T18" s="272"/>
      <c r="U18" s="273" t="s">
        <v>40</v>
      </c>
      <c r="V18" s="274"/>
      <c r="W18" s="395"/>
    </row>
    <row r="19" spans="2:27" ht="14.25" customHeight="1" x14ac:dyDescent="0.2">
      <c r="B19" s="402"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99" t="s">
        <v>49</v>
      </c>
    </row>
    <row r="20" spans="2:27" ht="27" customHeight="1" thickBot="1" x14ac:dyDescent="0.25">
      <c r="B20" s="403"/>
      <c r="C20" s="398"/>
      <c r="D20" s="398"/>
      <c r="E20" s="398"/>
      <c r="F20" s="398"/>
      <c r="G20" s="398"/>
      <c r="H20" s="398"/>
      <c r="I20" s="398"/>
      <c r="J20" s="398"/>
      <c r="K20" s="398"/>
      <c r="L20" s="398"/>
      <c r="M20" s="398"/>
      <c r="N20" s="398"/>
      <c r="O20" s="398"/>
      <c r="P20" s="398"/>
      <c r="Q20" s="398"/>
      <c r="R20" s="398"/>
      <c r="S20" s="398"/>
      <c r="T20" s="396"/>
      <c r="U20" s="397"/>
      <c r="V20" s="398"/>
      <c r="W20" s="400"/>
      <c r="Z20" s="33" t="s">
        <v>11</v>
      </c>
      <c r="AA20" s="33" t="s">
        <v>50</v>
      </c>
    </row>
    <row r="21" spans="2:27" ht="56.25" customHeight="1" x14ac:dyDescent="0.2">
      <c r="B21" s="401" t="s">
        <v>2366</v>
      </c>
      <c r="C21" s="288"/>
      <c r="D21" s="288"/>
      <c r="E21" s="288"/>
      <c r="F21" s="288"/>
      <c r="G21" s="288"/>
      <c r="H21" s="288"/>
      <c r="I21" s="288"/>
      <c r="J21" s="288"/>
      <c r="K21" s="288"/>
      <c r="L21" s="288"/>
      <c r="M21" s="289" t="s">
        <v>2327</v>
      </c>
      <c r="N21" s="289"/>
      <c r="O21" s="289" t="s">
        <v>2331</v>
      </c>
      <c r="P21" s="289"/>
      <c r="Q21" s="290" t="s">
        <v>464</v>
      </c>
      <c r="R21" s="290"/>
      <c r="S21" s="34" t="s">
        <v>96</v>
      </c>
      <c r="T21" s="34" t="s">
        <v>172</v>
      </c>
      <c r="U21" s="34" t="s">
        <v>172</v>
      </c>
      <c r="V21" s="34" t="str">
        <f>+IF(ISERR(U21/T21*100),"N/A",ROUND(U21/T21*100,2))</f>
        <v>N/A</v>
      </c>
      <c r="W21" s="66" t="str">
        <f>+IF(ISERR(U21/S21*100),"N/A",ROUND(U21/S21*100,2))</f>
        <v>N/A</v>
      </c>
    </row>
    <row r="22" spans="2:27" ht="56.25" customHeight="1" x14ac:dyDescent="0.2">
      <c r="B22" s="401" t="s">
        <v>2365</v>
      </c>
      <c r="C22" s="288"/>
      <c r="D22" s="288"/>
      <c r="E22" s="288"/>
      <c r="F22" s="288"/>
      <c r="G22" s="288"/>
      <c r="H22" s="288"/>
      <c r="I22" s="288"/>
      <c r="J22" s="288"/>
      <c r="K22" s="288"/>
      <c r="L22" s="288"/>
      <c r="M22" s="289" t="s">
        <v>2327</v>
      </c>
      <c r="N22" s="289"/>
      <c r="O22" s="289" t="s">
        <v>2329</v>
      </c>
      <c r="P22" s="289"/>
      <c r="Q22" s="290" t="s">
        <v>464</v>
      </c>
      <c r="R22" s="290"/>
      <c r="S22" s="34" t="s">
        <v>505</v>
      </c>
      <c r="T22" s="34" t="s">
        <v>172</v>
      </c>
      <c r="U22" s="34" t="s">
        <v>172</v>
      </c>
      <c r="V22" s="34" t="str">
        <f>+IF(ISERR(U22/T22*100),"N/A",ROUND(U22/T22*100,2))</f>
        <v>N/A</v>
      </c>
      <c r="W22" s="66" t="str">
        <f>+IF(ISERR(U22/S22*100),"N/A",ROUND(U22/S22*100,2))</f>
        <v>N/A</v>
      </c>
    </row>
    <row r="23" spans="2:27" ht="56.25" customHeight="1" thickBot="1" x14ac:dyDescent="0.25">
      <c r="B23" s="401" t="s">
        <v>2364</v>
      </c>
      <c r="C23" s="288"/>
      <c r="D23" s="288"/>
      <c r="E23" s="288"/>
      <c r="F23" s="288"/>
      <c r="G23" s="288"/>
      <c r="H23" s="288"/>
      <c r="I23" s="288"/>
      <c r="J23" s="288"/>
      <c r="K23" s="288"/>
      <c r="L23" s="288"/>
      <c r="M23" s="289" t="s">
        <v>2327</v>
      </c>
      <c r="N23" s="289"/>
      <c r="O23" s="289" t="s">
        <v>2326</v>
      </c>
      <c r="P23" s="289"/>
      <c r="Q23" s="290" t="s">
        <v>464</v>
      </c>
      <c r="R23" s="290"/>
      <c r="S23" s="34" t="s">
        <v>809</v>
      </c>
      <c r="T23" s="34" t="s">
        <v>172</v>
      </c>
      <c r="U23" s="34" t="s">
        <v>172</v>
      </c>
      <c r="V23" s="34" t="str">
        <f>+IF(ISERR(U23/T23*100),"N/A",ROUND(U23/T23*100,2))</f>
        <v>N/A</v>
      </c>
      <c r="W23" s="66" t="str">
        <f>+IF(ISERR(U23/S23*100),"N/A",ROUND(U23/S23*100,2))</f>
        <v>N/A</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404" t="s">
        <v>2293</v>
      </c>
      <c r="C25" s="292"/>
      <c r="D25" s="292"/>
      <c r="E25" s="292"/>
      <c r="F25" s="292"/>
      <c r="G25" s="292"/>
      <c r="H25" s="292"/>
      <c r="I25" s="292"/>
      <c r="J25" s="292"/>
      <c r="K25" s="292"/>
      <c r="L25" s="292"/>
      <c r="M25" s="292"/>
      <c r="N25" s="292"/>
      <c r="O25" s="292"/>
      <c r="P25" s="292"/>
      <c r="Q25" s="293"/>
      <c r="R25" s="37" t="s">
        <v>45</v>
      </c>
      <c r="S25" s="274" t="s">
        <v>46</v>
      </c>
      <c r="T25" s="274"/>
      <c r="U25" s="54" t="s">
        <v>66</v>
      </c>
      <c r="V25" s="273" t="s">
        <v>67</v>
      </c>
      <c r="W25" s="395"/>
    </row>
    <row r="26" spans="2:27" ht="30.75" customHeight="1" thickBot="1" x14ac:dyDescent="0.25">
      <c r="B26" s="405"/>
      <c r="C26" s="406"/>
      <c r="D26" s="406"/>
      <c r="E26" s="406"/>
      <c r="F26" s="406"/>
      <c r="G26" s="406"/>
      <c r="H26" s="406"/>
      <c r="I26" s="406"/>
      <c r="J26" s="406"/>
      <c r="K26" s="406"/>
      <c r="L26" s="406"/>
      <c r="M26" s="406"/>
      <c r="N26" s="406"/>
      <c r="O26" s="406"/>
      <c r="P26" s="406"/>
      <c r="Q26" s="407"/>
      <c r="R26" s="65" t="s">
        <v>68</v>
      </c>
      <c r="S26" s="65" t="s">
        <v>68</v>
      </c>
      <c r="T26" s="65" t="s">
        <v>60</v>
      </c>
      <c r="U26" s="65" t="s">
        <v>68</v>
      </c>
      <c r="V26" s="65" t="s">
        <v>69</v>
      </c>
      <c r="W26" s="64" t="s">
        <v>70</v>
      </c>
      <c r="Y26" s="36"/>
    </row>
    <row r="27" spans="2:27" ht="23.25" customHeight="1" thickBot="1" x14ac:dyDescent="0.25">
      <c r="B27" s="415" t="s">
        <v>71</v>
      </c>
      <c r="C27" s="307"/>
      <c r="D27" s="307"/>
      <c r="E27" s="55" t="s">
        <v>2325</v>
      </c>
      <c r="F27" s="55"/>
      <c r="G27" s="55"/>
      <c r="H27" s="41"/>
      <c r="I27" s="41"/>
      <c r="J27" s="41"/>
      <c r="K27" s="41"/>
      <c r="L27" s="41"/>
      <c r="M27" s="41"/>
      <c r="N27" s="41"/>
      <c r="O27" s="41"/>
      <c r="P27" s="42"/>
      <c r="Q27" s="42"/>
      <c r="R27" s="43" t="s">
        <v>79</v>
      </c>
      <c r="S27" s="44" t="s">
        <v>11</v>
      </c>
      <c r="T27" s="42"/>
      <c r="U27" s="44" t="s">
        <v>57</v>
      </c>
      <c r="V27" s="42"/>
      <c r="W27" s="63">
        <f>+IF(ISERR(U27/R27*100),"N/A",ROUND(U27/R27*100,2))</f>
        <v>0</v>
      </c>
    </row>
    <row r="28" spans="2:27" ht="26.25" customHeight="1" thickBot="1" x14ac:dyDescent="0.25">
      <c r="B28" s="416" t="s">
        <v>75</v>
      </c>
      <c r="C28" s="417"/>
      <c r="D28" s="417"/>
      <c r="E28" s="62" t="s">
        <v>2325</v>
      </c>
      <c r="F28" s="62"/>
      <c r="G28" s="62"/>
      <c r="H28" s="61"/>
      <c r="I28" s="61"/>
      <c r="J28" s="61"/>
      <c r="K28" s="61"/>
      <c r="L28" s="61"/>
      <c r="M28" s="61"/>
      <c r="N28" s="61"/>
      <c r="O28" s="61"/>
      <c r="P28" s="60"/>
      <c r="Q28" s="60"/>
      <c r="R28" s="59" t="s">
        <v>79</v>
      </c>
      <c r="S28" s="58" t="s">
        <v>985</v>
      </c>
      <c r="T28" s="57">
        <f>+IF(ISERR(S28/R28*100),"N/A",ROUND(S28/R28*100,2))</f>
        <v>25.93</v>
      </c>
      <c r="U28" s="58" t="s">
        <v>57</v>
      </c>
      <c r="V28" s="57">
        <f>+IF(ISERR(U28/S28*100),"N/A",ROUND(U28/S28*100,2))</f>
        <v>0</v>
      </c>
      <c r="W28" s="56">
        <f>+IF(ISERR(U28/R28*100),"N/A",ROUND(U28/R28*100,2))</f>
        <v>0</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408" t="s">
        <v>2069</v>
      </c>
      <c r="C30" s="298"/>
      <c r="D30" s="298"/>
      <c r="E30" s="298"/>
      <c r="F30" s="298"/>
      <c r="G30" s="298"/>
      <c r="H30" s="298"/>
      <c r="I30" s="298"/>
      <c r="J30" s="298"/>
      <c r="K30" s="298"/>
      <c r="L30" s="298"/>
      <c r="M30" s="298"/>
      <c r="N30" s="298"/>
      <c r="O30" s="298"/>
      <c r="P30" s="298"/>
      <c r="Q30" s="298"/>
      <c r="R30" s="298"/>
      <c r="S30" s="298"/>
      <c r="T30" s="298"/>
      <c r="U30" s="298"/>
      <c r="V30" s="298"/>
      <c r="W30" s="409"/>
    </row>
    <row r="31" spans="2:27" ht="15" customHeight="1" thickBot="1" x14ac:dyDescent="0.25">
      <c r="B31" s="410"/>
      <c r="C31" s="301"/>
      <c r="D31" s="301"/>
      <c r="E31" s="301"/>
      <c r="F31" s="301"/>
      <c r="G31" s="301"/>
      <c r="H31" s="301"/>
      <c r="I31" s="301"/>
      <c r="J31" s="301"/>
      <c r="K31" s="301"/>
      <c r="L31" s="301"/>
      <c r="M31" s="301"/>
      <c r="N31" s="301"/>
      <c r="O31" s="301"/>
      <c r="P31" s="301"/>
      <c r="Q31" s="301"/>
      <c r="R31" s="301"/>
      <c r="S31" s="301"/>
      <c r="T31" s="301"/>
      <c r="U31" s="301"/>
      <c r="V31" s="301"/>
      <c r="W31" s="411"/>
    </row>
    <row r="32" spans="2:27" ht="37.5" customHeight="1" thickTop="1" x14ac:dyDescent="0.2">
      <c r="B32" s="408" t="s">
        <v>2068</v>
      </c>
      <c r="C32" s="298"/>
      <c r="D32" s="298"/>
      <c r="E32" s="298"/>
      <c r="F32" s="298"/>
      <c r="G32" s="298"/>
      <c r="H32" s="298"/>
      <c r="I32" s="298"/>
      <c r="J32" s="298"/>
      <c r="K32" s="298"/>
      <c r="L32" s="298"/>
      <c r="M32" s="298"/>
      <c r="N32" s="298"/>
      <c r="O32" s="298"/>
      <c r="P32" s="298"/>
      <c r="Q32" s="298"/>
      <c r="R32" s="298"/>
      <c r="S32" s="298"/>
      <c r="T32" s="298"/>
      <c r="U32" s="298"/>
      <c r="V32" s="298"/>
      <c r="W32" s="409"/>
    </row>
    <row r="33" spans="2:23" ht="15" customHeight="1" thickBot="1" x14ac:dyDescent="0.25">
      <c r="B33" s="410"/>
      <c r="C33" s="301"/>
      <c r="D33" s="301"/>
      <c r="E33" s="301"/>
      <c r="F33" s="301"/>
      <c r="G33" s="301"/>
      <c r="H33" s="301"/>
      <c r="I33" s="301"/>
      <c r="J33" s="301"/>
      <c r="K33" s="301"/>
      <c r="L33" s="301"/>
      <c r="M33" s="301"/>
      <c r="N33" s="301"/>
      <c r="O33" s="301"/>
      <c r="P33" s="301"/>
      <c r="Q33" s="301"/>
      <c r="R33" s="301"/>
      <c r="S33" s="301"/>
      <c r="T33" s="301"/>
      <c r="U33" s="301"/>
      <c r="V33" s="301"/>
      <c r="W33" s="411"/>
    </row>
    <row r="34" spans="2:23" ht="37.5" customHeight="1" thickTop="1" x14ac:dyDescent="0.2">
      <c r="B34" s="408" t="s">
        <v>2067</v>
      </c>
      <c r="C34" s="298"/>
      <c r="D34" s="298"/>
      <c r="E34" s="298"/>
      <c r="F34" s="298"/>
      <c r="G34" s="298"/>
      <c r="H34" s="298"/>
      <c r="I34" s="298"/>
      <c r="J34" s="298"/>
      <c r="K34" s="298"/>
      <c r="L34" s="298"/>
      <c r="M34" s="298"/>
      <c r="N34" s="298"/>
      <c r="O34" s="298"/>
      <c r="P34" s="298"/>
      <c r="Q34" s="298"/>
      <c r="R34" s="298"/>
      <c r="S34" s="298"/>
      <c r="T34" s="298"/>
      <c r="U34" s="298"/>
      <c r="V34" s="298"/>
      <c r="W34" s="409"/>
    </row>
    <row r="35" spans="2:23" ht="13.5" thickBot="1" x14ac:dyDescent="0.25">
      <c r="B35" s="412"/>
      <c r="C35" s="413"/>
      <c r="D35" s="413"/>
      <c r="E35" s="413"/>
      <c r="F35" s="413"/>
      <c r="G35" s="413"/>
      <c r="H35" s="413"/>
      <c r="I35" s="413"/>
      <c r="J35" s="413"/>
      <c r="K35" s="413"/>
      <c r="L35" s="413"/>
      <c r="M35" s="413"/>
      <c r="N35" s="413"/>
      <c r="O35" s="413"/>
      <c r="P35" s="413"/>
      <c r="Q35" s="413"/>
      <c r="R35" s="413"/>
      <c r="S35" s="413"/>
      <c r="T35" s="413"/>
      <c r="U35" s="413"/>
      <c r="V35" s="413"/>
      <c r="W35" s="414"/>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2337</v>
      </c>
      <c r="D4" s="253" t="s">
        <v>2294</v>
      </c>
      <c r="E4" s="253"/>
      <c r="F4" s="253"/>
      <c r="G4" s="253"/>
      <c r="H4" s="254"/>
      <c r="I4" s="18"/>
      <c r="J4" s="255" t="s">
        <v>6</v>
      </c>
      <c r="K4" s="253"/>
      <c r="L4" s="17" t="s">
        <v>2370</v>
      </c>
      <c r="M4" s="256" t="s">
        <v>2369</v>
      </c>
      <c r="N4" s="256"/>
      <c r="O4" s="256"/>
      <c r="P4" s="256"/>
      <c r="Q4" s="257"/>
      <c r="R4" s="19"/>
      <c r="S4" s="258" t="s">
        <v>9</v>
      </c>
      <c r="T4" s="259"/>
      <c r="U4" s="259"/>
      <c r="V4" s="260" t="s">
        <v>1649</v>
      </c>
      <c r="W4" s="261"/>
    </row>
    <row r="5" spans="1:29" ht="15.75" customHeight="1" thickTop="1" x14ac:dyDescent="0.2">
      <c r="B5" s="68" t="s">
        <v>11</v>
      </c>
      <c r="C5" s="249" t="s">
        <v>11</v>
      </c>
      <c r="D5" s="249"/>
      <c r="E5" s="249"/>
      <c r="F5" s="249"/>
      <c r="G5" s="249"/>
      <c r="H5" s="249"/>
      <c r="I5" s="249"/>
      <c r="J5" s="249"/>
      <c r="K5" s="249"/>
      <c r="L5" s="249"/>
      <c r="M5" s="249"/>
      <c r="N5" s="249"/>
      <c r="O5" s="249"/>
      <c r="P5" s="249"/>
      <c r="Q5" s="249"/>
      <c r="R5" s="249"/>
      <c r="S5" s="249"/>
      <c r="T5" s="249"/>
      <c r="U5" s="249"/>
      <c r="V5" s="249"/>
      <c r="W5" s="389"/>
    </row>
    <row r="6" spans="1:29" ht="30" customHeight="1" thickBot="1" x14ac:dyDescent="0.25">
      <c r="B6" s="68" t="s">
        <v>12</v>
      </c>
      <c r="C6" s="21" t="s">
        <v>2327</v>
      </c>
      <c r="D6" s="262" t="s">
        <v>2334</v>
      </c>
      <c r="E6" s="262"/>
      <c r="F6" s="262"/>
      <c r="G6" s="262"/>
      <c r="H6" s="262"/>
      <c r="I6" s="53"/>
      <c r="J6" s="263" t="s">
        <v>15</v>
      </c>
      <c r="K6" s="263"/>
      <c r="L6" s="263" t="s">
        <v>16</v>
      </c>
      <c r="M6" s="263"/>
      <c r="N6" s="389" t="s">
        <v>11</v>
      </c>
      <c r="O6" s="389"/>
      <c r="P6" s="389"/>
      <c r="Q6" s="389"/>
      <c r="R6" s="389"/>
      <c r="S6" s="389"/>
      <c r="T6" s="389"/>
      <c r="U6" s="389"/>
      <c r="V6" s="389"/>
      <c r="W6" s="389"/>
    </row>
    <row r="7" spans="1:29" ht="30" customHeight="1" thickBot="1" x14ac:dyDescent="0.25">
      <c r="B7" s="69"/>
      <c r="C7" s="21" t="s">
        <v>11</v>
      </c>
      <c r="D7" s="249" t="s">
        <v>11</v>
      </c>
      <c r="E7" s="249"/>
      <c r="F7" s="249"/>
      <c r="G7" s="249"/>
      <c r="H7" s="249"/>
      <c r="I7" s="53"/>
      <c r="J7" s="24" t="s">
        <v>19</v>
      </c>
      <c r="K7" s="24" t="s">
        <v>20</v>
      </c>
      <c r="L7" s="24" t="s">
        <v>19</v>
      </c>
      <c r="M7" s="24" t="s">
        <v>20</v>
      </c>
      <c r="N7" s="25"/>
      <c r="O7" s="389" t="s">
        <v>11</v>
      </c>
      <c r="P7" s="389"/>
      <c r="Q7" s="389"/>
      <c r="R7" s="389"/>
      <c r="S7" s="389"/>
      <c r="T7" s="389"/>
      <c r="U7" s="389"/>
      <c r="V7" s="389"/>
      <c r="W7" s="389"/>
    </row>
    <row r="8" spans="1:29" ht="30" customHeight="1" thickBot="1" x14ac:dyDescent="0.25">
      <c r="B8" s="69"/>
      <c r="C8" s="21" t="s">
        <v>11</v>
      </c>
      <c r="D8" s="249" t="s">
        <v>11</v>
      </c>
      <c r="E8" s="249"/>
      <c r="F8" s="249"/>
      <c r="G8" s="249"/>
      <c r="H8" s="249"/>
      <c r="I8" s="53"/>
      <c r="J8" s="26" t="s">
        <v>13</v>
      </c>
      <c r="K8" s="26" t="s">
        <v>17</v>
      </c>
      <c r="L8" s="26" t="s">
        <v>107</v>
      </c>
      <c r="M8" s="26" t="s">
        <v>107</v>
      </c>
      <c r="N8" s="25"/>
      <c r="O8" s="53"/>
      <c r="P8" s="389" t="s">
        <v>11</v>
      </c>
      <c r="Q8" s="389"/>
      <c r="R8" s="389"/>
      <c r="S8" s="389"/>
      <c r="T8" s="389"/>
      <c r="U8" s="389"/>
      <c r="V8" s="389"/>
      <c r="W8" s="389"/>
    </row>
    <row r="9" spans="1:29" ht="25.5" customHeight="1" thickBot="1" x14ac:dyDescent="0.25">
      <c r="B9" s="69"/>
      <c r="C9" s="249" t="s">
        <v>11</v>
      </c>
      <c r="D9" s="249"/>
      <c r="E9" s="249"/>
      <c r="F9" s="249"/>
      <c r="G9" s="249"/>
      <c r="H9" s="249"/>
      <c r="I9" s="249"/>
      <c r="J9" s="249"/>
      <c r="K9" s="249"/>
      <c r="L9" s="249"/>
      <c r="M9" s="249"/>
      <c r="N9" s="249"/>
      <c r="O9" s="249"/>
      <c r="P9" s="249"/>
      <c r="Q9" s="249"/>
      <c r="R9" s="249"/>
      <c r="S9" s="249"/>
      <c r="T9" s="249"/>
      <c r="U9" s="249"/>
      <c r="V9" s="249"/>
      <c r="W9" s="389"/>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90" t="s">
        <v>28</v>
      </c>
      <c r="C13" s="265"/>
      <c r="D13" s="265"/>
      <c r="E13" s="265"/>
      <c r="F13" s="265"/>
      <c r="G13" s="265"/>
      <c r="H13" s="265"/>
      <c r="I13" s="265"/>
      <c r="J13" s="28"/>
      <c r="K13" s="265" t="s">
        <v>29</v>
      </c>
      <c r="L13" s="265"/>
      <c r="M13" s="265"/>
      <c r="N13" s="265"/>
      <c r="O13" s="265"/>
      <c r="P13" s="265"/>
      <c r="Q13" s="265"/>
      <c r="R13" s="29"/>
      <c r="S13" s="265" t="s">
        <v>30</v>
      </c>
      <c r="T13" s="265"/>
      <c r="U13" s="265"/>
      <c r="V13" s="265"/>
      <c r="W13" s="391"/>
    </row>
    <row r="14" spans="1:29" ht="69" customHeight="1" x14ac:dyDescent="0.2">
      <c r="B14" s="68" t="s">
        <v>31</v>
      </c>
      <c r="C14" s="262" t="s">
        <v>11</v>
      </c>
      <c r="D14" s="262"/>
      <c r="E14" s="262"/>
      <c r="F14" s="262"/>
      <c r="G14" s="262"/>
      <c r="H14" s="262"/>
      <c r="I14" s="262"/>
      <c r="J14" s="30"/>
      <c r="K14" s="30" t="s">
        <v>32</v>
      </c>
      <c r="L14" s="262" t="s">
        <v>11</v>
      </c>
      <c r="M14" s="262"/>
      <c r="N14" s="262"/>
      <c r="O14" s="262"/>
      <c r="P14" s="262"/>
      <c r="Q14" s="262"/>
      <c r="R14" s="53"/>
      <c r="S14" s="30" t="s">
        <v>33</v>
      </c>
      <c r="T14" s="392" t="s">
        <v>2333</v>
      </c>
      <c r="U14" s="392"/>
      <c r="V14" s="392"/>
      <c r="W14" s="392"/>
    </row>
    <row r="15" spans="1:29" ht="86.25" customHeight="1" x14ac:dyDescent="0.2">
      <c r="B15" s="68" t="s">
        <v>35</v>
      </c>
      <c r="C15" s="262" t="s">
        <v>11</v>
      </c>
      <c r="D15" s="262"/>
      <c r="E15" s="262"/>
      <c r="F15" s="262"/>
      <c r="G15" s="262"/>
      <c r="H15" s="262"/>
      <c r="I15" s="262"/>
      <c r="J15" s="30"/>
      <c r="K15" s="30" t="s">
        <v>35</v>
      </c>
      <c r="L15" s="262" t="s">
        <v>11</v>
      </c>
      <c r="M15" s="262"/>
      <c r="N15" s="262"/>
      <c r="O15" s="262"/>
      <c r="P15" s="262"/>
      <c r="Q15" s="262"/>
      <c r="R15" s="53"/>
      <c r="S15" s="30" t="s">
        <v>36</v>
      </c>
      <c r="T15" s="392" t="s">
        <v>11</v>
      </c>
      <c r="U15" s="392"/>
      <c r="V15" s="392"/>
      <c r="W15" s="392"/>
    </row>
    <row r="16" spans="1:29" ht="25.5" customHeight="1" thickBot="1" x14ac:dyDescent="0.25">
      <c r="B16" s="67" t="s">
        <v>37</v>
      </c>
      <c r="C16" s="268" t="s">
        <v>11</v>
      </c>
      <c r="D16" s="268"/>
      <c r="E16" s="268"/>
      <c r="F16" s="268"/>
      <c r="G16" s="268"/>
      <c r="H16" s="268"/>
      <c r="I16" s="268"/>
      <c r="J16" s="268"/>
      <c r="K16" s="268"/>
      <c r="L16" s="268"/>
      <c r="M16" s="268"/>
      <c r="N16" s="268"/>
      <c r="O16" s="268"/>
      <c r="P16" s="268"/>
      <c r="Q16" s="268"/>
      <c r="R16" s="268"/>
      <c r="S16" s="268"/>
      <c r="T16" s="268"/>
      <c r="U16" s="268"/>
      <c r="V16" s="268"/>
      <c r="W16" s="393"/>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94" t="s">
        <v>39</v>
      </c>
      <c r="C18" s="271"/>
      <c r="D18" s="271"/>
      <c r="E18" s="271"/>
      <c r="F18" s="271"/>
      <c r="G18" s="271"/>
      <c r="H18" s="271"/>
      <c r="I18" s="271"/>
      <c r="J18" s="271"/>
      <c r="K18" s="271"/>
      <c r="L18" s="271"/>
      <c r="M18" s="271"/>
      <c r="N18" s="271"/>
      <c r="O18" s="271"/>
      <c r="P18" s="271"/>
      <c r="Q18" s="271"/>
      <c r="R18" s="271"/>
      <c r="S18" s="271"/>
      <c r="T18" s="272"/>
      <c r="U18" s="273" t="s">
        <v>40</v>
      </c>
      <c r="V18" s="274"/>
      <c r="W18" s="395"/>
    </row>
    <row r="19" spans="2:27" ht="14.25" customHeight="1" x14ac:dyDescent="0.2">
      <c r="B19" s="402"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99" t="s">
        <v>49</v>
      </c>
    </row>
    <row r="20" spans="2:27" ht="27" customHeight="1" thickBot="1" x14ac:dyDescent="0.25">
      <c r="B20" s="403"/>
      <c r="C20" s="398"/>
      <c r="D20" s="398"/>
      <c r="E20" s="398"/>
      <c r="F20" s="398"/>
      <c r="G20" s="398"/>
      <c r="H20" s="398"/>
      <c r="I20" s="398"/>
      <c r="J20" s="398"/>
      <c r="K20" s="398"/>
      <c r="L20" s="398"/>
      <c r="M20" s="398"/>
      <c r="N20" s="398"/>
      <c r="O20" s="398"/>
      <c r="P20" s="398"/>
      <c r="Q20" s="398"/>
      <c r="R20" s="398"/>
      <c r="S20" s="398"/>
      <c r="T20" s="396"/>
      <c r="U20" s="397"/>
      <c r="V20" s="398"/>
      <c r="W20" s="400"/>
      <c r="Z20" s="33" t="s">
        <v>11</v>
      </c>
      <c r="AA20" s="33" t="s">
        <v>50</v>
      </c>
    </row>
    <row r="21" spans="2:27" ht="56.25" customHeight="1" x14ac:dyDescent="0.2">
      <c r="B21" s="401" t="s">
        <v>2332</v>
      </c>
      <c r="C21" s="288"/>
      <c r="D21" s="288"/>
      <c r="E21" s="288"/>
      <c r="F21" s="288"/>
      <c r="G21" s="288"/>
      <c r="H21" s="288"/>
      <c r="I21" s="288"/>
      <c r="J21" s="288"/>
      <c r="K21" s="288"/>
      <c r="L21" s="288"/>
      <c r="M21" s="289" t="s">
        <v>2327</v>
      </c>
      <c r="N21" s="289"/>
      <c r="O21" s="289" t="s">
        <v>2331</v>
      </c>
      <c r="P21" s="289"/>
      <c r="Q21" s="290" t="s">
        <v>464</v>
      </c>
      <c r="R21" s="290"/>
      <c r="S21" s="34" t="s">
        <v>96</v>
      </c>
      <c r="T21" s="34" t="s">
        <v>172</v>
      </c>
      <c r="U21" s="34" t="s">
        <v>172</v>
      </c>
      <c r="V21" s="34" t="str">
        <f>+IF(ISERR(U21/T21*100),"N/A",ROUND(U21/T21*100,2))</f>
        <v>N/A</v>
      </c>
      <c r="W21" s="66" t="str">
        <f>+IF(ISERR(U21/S21*100),"N/A",ROUND(U21/S21*100,2))</f>
        <v>N/A</v>
      </c>
    </row>
    <row r="22" spans="2:27" ht="56.25" customHeight="1" x14ac:dyDescent="0.2">
      <c r="B22" s="401" t="s">
        <v>2330</v>
      </c>
      <c r="C22" s="288"/>
      <c r="D22" s="288"/>
      <c r="E22" s="288"/>
      <c r="F22" s="288"/>
      <c r="G22" s="288"/>
      <c r="H22" s="288"/>
      <c r="I22" s="288"/>
      <c r="J22" s="288"/>
      <c r="K22" s="288"/>
      <c r="L22" s="288"/>
      <c r="M22" s="289" t="s">
        <v>2327</v>
      </c>
      <c r="N22" s="289"/>
      <c r="O22" s="289" t="s">
        <v>2329</v>
      </c>
      <c r="P22" s="289"/>
      <c r="Q22" s="290" t="s">
        <v>464</v>
      </c>
      <c r="R22" s="290"/>
      <c r="S22" s="34" t="s">
        <v>505</v>
      </c>
      <c r="T22" s="34" t="s">
        <v>172</v>
      </c>
      <c r="U22" s="34" t="s">
        <v>172</v>
      </c>
      <c r="V22" s="34" t="str">
        <f>+IF(ISERR(U22/T22*100),"N/A",ROUND(U22/T22*100,2))</f>
        <v>N/A</v>
      </c>
      <c r="W22" s="66" t="str">
        <f>+IF(ISERR(U22/S22*100),"N/A",ROUND(U22/S22*100,2))</f>
        <v>N/A</v>
      </c>
    </row>
    <row r="23" spans="2:27" ht="56.25" customHeight="1" thickBot="1" x14ac:dyDescent="0.25">
      <c r="B23" s="401" t="s">
        <v>2328</v>
      </c>
      <c r="C23" s="288"/>
      <c r="D23" s="288"/>
      <c r="E23" s="288"/>
      <c r="F23" s="288"/>
      <c r="G23" s="288"/>
      <c r="H23" s="288"/>
      <c r="I23" s="288"/>
      <c r="J23" s="288"/>
      <c r="K23" s="288"/>
      <c r="L23" s="288"/>
      <c r="M23" s="289" t="s">
        <v>2327</v>
      </c>
      <c r="N23" s="289"/>
      <c r="O23" s="289" t="s">
        <v>2326</v>
      </c>
      <c r="P23" s="289"/>
      <c r="Q23" s="290" t="s">
        <v>464</v>
      </c>
      <c r="R23" s="290"/>
      <c r="S23" s="34" t="s">
        <v>809</v>
      </c>
      <c r="T23" s="34" t="s">
        <v>172</v>
      </c>
      <c r="U23" s="34" t="s">
        <v>172</v>
      </c>
      <c r="V23" s="34" t="str">
        <f>+IF(ISERR(U23/T23*100),"N/A",ROUND(U23/T23*100,2))</f>
        <v>N/A</v>
      </c>
      <c r="W23" s="66" t="str">
        <f>+IF(ISERR(U23/S23*100),"N/A",ROUND(U23/S23*100,2))</f>
        <v>N/A</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404" t="s">
        <v>2293</v>
      </c>
      <c r="C25" s="292"/>
      <c r="D25" s="292"/>
      <c r="E25" s="292"/>
      <c r="F25" s="292"/>
      <c r="G25" s="292"/>
      <c r="H25" s="292"/>
      <c r="I25" s="292"/>
      <c r="J25" s="292"/>
      <c r="K25" s="292"/>
      <c r="L25" s="292"/>
      <c r="M25" s="292"/>
      <c r="N25" s="292"/>
      <c r="O25" s="292"/>
      <c r="P25" s="292"/>
      <c r="Q25" s="293"/>
      <c r="R25" s="37" t="s">
        <v>45</v>
      </c>
      <c r="S25" s="274" t="s">
        <v>46</v>
      </c>
      <c r="T25" s="274"/>
      <c r="U25" s="54" t="s">
        <v>66</v>
      </c>
      <c r="V25" s="273" t="s">
        <v>67</v>
      </c>
      <c r="W25" s="395"/>
    </row>
    <row r="26" spans="2:27" ht="30.75" customHeight="1" thickBot="1" x14ac:dyDescent="0.25">
      <c r="B26" s="405"/>
      <c r="C26" s="406"/>
      <c r="D26" s="406"/>
      <c r="E26" s="406"/>
      <c r="F26" s="406"/>
      <c r="G26" s="406"/>
      <c r="H26" s="406"/>
      <c r="I26" s="406"/>
      <c r="J26" s="406"/>
      <c r="K26" s="406"/>
      <c r="L26" s="406"/>
      <c r="M26" s="406"/>
      <c r="N26" s="406"/>
      <c r="O26" s="406"/>
      <c r="P26" s="406"/>
      <c r="Q26" s="407"/>
      <c r="R26" s="65" t="s">
        <v>68</v>
      </c>
      <c r="S26" s="65" t="s">
        <v>68</v>
      </c>
      <c r="T26" s="65" t="s">
        <v>60</v>
      </c>
      <c r="U26" s="65" t="s">
        <v>68</v>
      </c>
      <c r="V26" s="65" t="s">
        <v>69</v>
      </c>
      <c r="W26" s="64" t="s">
        <v>70</v>
      </c>
      <c r="Y26" s="36"/>
    </row>
    <row r="27" spans="2:27" ht="23.25" customHeight="1" thickBot="1" x14ac:dyDescent="0.25">
      <c r="B27" s="415" t="s">
        <v>71</v>
      </c>
      <c r="C27" s="307"/>
      <c r="D27" s="307"/>
      <c r="E27" s="55" t="s">
        <v>2325</v>
      </c>
      <c r="F27" s="55"/>
      <c r="G27" s="55"/>
      <c r="H27" s="41"/>
      <c r="I27" s="41"/>
      <c r="J27" s="41"/>
      <c r="K27" s="41"/>
      <c r="L27" s="41"/>
      <c r="M27" s="41"/>
      <c r="N27" s="41"/>
      <c r="O27" s="41"/>
      <c r="P27" s="42"/>
      <c r="Q27" s="42"/>
      <c r="R27" s="43" t="s">
        <v>2368</v>
      </c>
      <c r="S27" s="44" t="s">
        <v>11</v>
      </c>
      <c r="T27" s="42"/>
      <c r="U27" s="44" t="s">
        <v>57</v>
      </c>
      <c r="V27" s="42"/>
      <c r="W27" s="63">
        <f>+IF(ISERR(U27/R27*100),"N/A",ROUND(U27/R27*100,2))</f>
        <v>0</v>
      </c>
    </row>
    <row r="28" spans="2:27" ht="26.25" customHeight="1" thickBot="1" x14ac:dyDescent="0.25">
      <c r="B28" s="416" t="s">
        <v>75</v>
      </c>
      <c r="C28" s="417"/>
      <c r="D28" s="417"/>
      <c r="E28" s="62" t="s">
        <v>2325</v>
      </c>
      <c r="F28" s="62"/>
      <c r="G28" s="62"/>
      <c r="H28" s="61"/>
      <c r="I28" s="61"/>
      <c r="J28" s="61"/>
      <c r="K28" s="61"/>
      <c r="L28" s="61"/>
      <c r="M28" s="61"/>
      <c r="N28" s="61"/>
      <c r="O28" s="61"/>
      <c r="P28" s="60"/>
      <c r="Q28" s="60"/>
      <c r="R28" s="59" t="s">
        <v>2368</v>
      </c>
      <c r="S28" s="58" t="s">
        <v>2367</v>
      </c>
      <c r="T28" s="57">
        <f>+IF(ISERR(S28/R28*100),"N/A",ROUND(S28/R28*100,2))</f>
        <v>25</v>
      </c>
      <c r="U28" s="58" t="s">
        <v>57</v>
      </c>
      <c r="V28" s="57">
        <f>+IF(ISERR(U28/S28*100),"N/A",ROUND(U28/S28*100,2))</f>
        <v>0</v>
      </c>
      <c r="W28" s="56">
        <f>+IF(ISERR(U28/R28*100),"N/A",ROUND(U28/R28*100,2))</f>
        <v>0</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408" t="s">
        <v>2069</v>
      </c>
      <c r="C30" s="298"/>
      <c r="D30" s="298"/>
      <c r="E30" s="298"/>
      <c r="F30" s="298"/>
      <c r="G30" s="298"/>
      <c r="H30" s="298"/>
      <c r="I30" s="298"/>
      <c r="J30" s="298"/>
      <c r="K30" s="298"/>
      <c r="L30" s="298"/>
      <c r="M30" s="298"/>
      <c r="N30" s="298"/>
      <c r="O30" s="298"/>
      <c r="P30" s="298"/>
      <c r="Q30" s="298"/>
      <c r="R30" s="298"/>
      <c r="S30" s="298"/>
      <c r="T30" s="298"/>
      <c r="U30" s="298"/>
      <c r="V30" s="298"/>
      <c r="W30" s="409"/>
    </row>
    <row r="31" spans="2:27" ht="15" customHeight="1" thickBot="1" x14ac:dyDescent="0.25">
      <c r="B31" s="410"/>
      <c r="C31" s="301"/>
      <c r="D31" s="301"/>
      <c r="E31" s="301"/>
      <c r="F31" s="301"/>
      <c r="G31" s="301"/>
      <c r="H31" s="301"/>
      <c r="I31" s="301"/>
      <c r="J31" s="301"/>
      <c r="K31" s="301"/>
      <c r="L31" s="301"/>
      <c r="M31" s="301"/>
      <c r="N31" s="301"/>
      <c r="O31" s="301"/>
      <c r="P31" s="301"/>
      <c r="Q31" s="301"/>
      <c r="R31" s="301"/>
      <c r="S31" s="301"/>
      <c r="T31" s="301"/>
      <c r="U31" s="301"/>
      <c r="V31" s="301"/>
      <c r="W31" s="411"/>
    </row>
    <row r="32" spans="2:27" ht="37.5" customHeight="1" thickTop="1" x14ac:dyDescent="0.2">
      <c r="B32" s="408" t="s">
        <v>2068</v>
      </c>
      <c r="C32" s="298"/>
      <c r="D32" s="298"/>
      <c r="E32" s="298"/>
      <c r="F32" s="298"/>
      <c r="G32" s="298"/>
      <c r="H32" s="298"/>
      <c r="I32" s="298"/>
      <c r="J32" s="298"/>
      <c r="K32" s="298"/>
      <c r="L32" s="298"/>
      <c r="M32" s="298"/>
      <c r="N32" s="298"/>
      <c r="O32" s="298"/>
      <c r="P32" s="298"/>
      <c r="Q32" s="298"/>
      <c r="R32" s="298"/>
      <c r="S32" s="298"/>
      <c r="T32" s="298"/>
      <c r="U32" s="298"/>
      <c r="V32" s="298"/>
      <c r="W32" s="409"/>
    </row>
    <row r="33" spans="2:23" ht="15" customHeight="1" thickBot="1" x14ac:dyDescent="0.25">
      <c r="B33" s="410"/>
      <c r="C33" s="301"/>
      <c r="D33" s="301"/>
      <c r="E33" s="301"/>
      <c r="F33" s="301"/>
      <c r="G33" s="301"/>
      <c r="H33" s="301"/>
      <c r="I33" s="301"/>
      <c r="J33" s="301"/>
      <c r="K33" s="301"/>
      <c r="L33" s="301"/>
      <c r="M33" s="301"/>
      <c r="N33" s="301"/>
      <c r="O33" s="301"/>
      <c r="P33" s="301"/>
      <c r="Q33" s="301"/>
      <c r="R33" s="301"/>
      <c r="S33" s="301"/>
      <c r="T33" s="301"/>
      <c r="U33" s="301"/>
      <c r="V33" s="301"/>
      <c r="W33" s="411"/>
    </row>
    <row r="34" spans="2:23" ht="37.5" customHeight="1" thickTop="1" x14ac:dyDescent="0.2">
      <c r="B34" s="408" t="s">
        <v>2067</v>
      </c>
      <c r="C34" s="298"/>
      <c r="D34" s="298"/>
      <c r="E34" s="298"/>
      <c r="F34" s="298"/>
      <c r="G34" s="298"/>
      <c r="H34" s="298"/>
      <c r="I34" s="298"/>
      <c r="J34" s="298"/>
      <c r="K34" s="298"/>
      <c r="L34" s="298"/>
      <c r="M34" s="298"/>
      <c r="N34" s="298"/>
      <c r="O34" s="298"/>
      <c r="P34" s="298"/>
      <c r="Q34" s="298"/>
      <c r="R34" s="298"/>
      <c r="S34" s="298"/>
      <c r="T34" s="298"/>
      <c r="U34" s="298"/>
      <c r="V34" s="298"/>
      <c r="W34" s="409"/>
    </row>
    <row r="35" spans="2:23" ht="13.5" thickBot="1" x14ac:dyDescent="0.25">
      <c r="B35" s="412"/>
      <c r="C35" s="413"/>
      <c r="D35" s="413"/>
      <c r="E35" s="413"/>
      <c r="F35" s="413"/>
      <c r="G35" s="413"/>
      <c r="H35" s="413"/>
      <c r="I35" s="413"/>
      <c r="J35" s="413"/>
      <c r="K35" s="413"/>
      <c r="L35" s="413"/>
      <c r="M35" s="413"/>
      <c r="N35" s="413"/>
      <c r="O35" s="413"/>
      <c r="P35" s="413"/>
      <c r="Q35" s="413"/>
      <c r="R35" s="413"/>
      <c r="S35" s="413"/>
      <c r="T35" s="413"/>
      <c r="U35" s="413"/>
      <c r="V35" s="413"/>
      <c r="W35" s="414"/>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2337</v>
      </c>
      <c r="D4" s="253" t="s">
        <v>2294</v>
      </c>
      <c r="E4" s="253"/>
      <c r="F4" s="253"/>
      <c r="G4" s="253"/>
      <c r="H4" s="254"/>
      <c r="I4" s="18"/>
      <c r="J4" s="255" t="s">
        <v>6</v>
      </c>
      <c r="K4" s="253"/>
      <c r="L4" s="17" t="s">
        <v>2372</v>
      </c>
      <c r="M4" s="256" t="s">
        <v>2371</v>
      </c>
      <c r="N4" s="256"/>
      <c r="O4" s="256"/>
      <c r="P4" s="256"/>
      <c r="Q4" s="257"/>
      <c r="R4" s="19"/>
      <c r="S4" s="258" t="s">
        <v>9</v>
      </c>
      <c r="T4" s="259"/>
      <c r="U4" s="259"/>
      <c r="V4" s="260" t="s">
        <v>2359</v>
      </c>
      <c r="W4" s="261"/>
    </row>
    <row r="5" spans="1:29" ht="15.75" customHeight="1" thickTop="1" x14ac:dyDescent="0.2">
      <c r="B5" s="68" t="s">
        <v>11</v>
      </c>
      <c r="C5" s="249" t="s">
        <v>11</v>
      </c>
      <c r="D5" s="249"/>
      <c r="E5" s="249"/>
      <c r="F5" s="249"/>
      <c r="G5" s="249"/>
      <c r="H5" s="249"/>
      <c r="I5" s="249"/>
      <c r="J5" s="249"/>
      <c r="K5" s="249"/>
      <c r="L5" s="249"/>
      <c r="M5" s="249"/>
      <c r="N5" s="249"/>
      <c r="O5" s="249"/>
      <c r="P5" s="249"/>
      <c r="Q5" s="249"/>
      <c r="R5" s="249"/>
      <c r="S5" s="249"/>
      <c r="T5" s="249"/>
      <c r="U5" s="249"/>
      <c r="V5" s="249"/>
      <c r="W5" s="389"/>
    </row>
    <row r="6" spans="1:29" ht="30" customHeight="1" thickBot="1" x14ac:dyDescent="0.25">
      <c r="B6" s="68" t="s">
        <v>12</v>
      </c>
      <c r="C6" s="21" t="s">
        <v>2327</v>
      </c>
      <c r="D6" s="262" t="s">
        <v>2334</v>
      </c>
      <c r="E6" s="262"/>
      <c r="F6" s="262"/>
      <c r="G6" s="262"/>
      <c r="H6" s="262"/>
      <c r="I6" s="53"/>
      <c r="J6" s="263" t="s">
        <v>15</v>
      </c>
      <c r="K6" s="263"/>
      <c r="L6" s="263" t="s">
        <v>16</v>
      </c>
      <c r="M6" s="263"/>
      <c r="N6" s="389" t="s">
        <v>11</v>
      </c>
      <c r="O6" s="389"/>
      <c r="P6" s="389"/>
      <c r="Q6" s="389"/>
      <c r="R6" s="389"/>
      <c r="S6" s="389"/>
      <c r="T6" s="389"/>
      <c r="U6" s="389"/>
      <c r="V6" s="389"/>
      <c r="W6" s="389"/>
    </row>
    <row r="7" spans="1:29" ht="30" customHeight="1" thickBot="1" x14ac:dyDescent="0.25">
      <c r="B7" s="69"/>
      <c r="C7" s="21" t="s">
        <v>11</v>
      </c>
      <c r="D7" s="249" t="s">
        <v>11</v>
      </c>
      <c r="E7" s="249"/>
      <c r="F7" s="249"/>
      <c r="G7" s="249"/>
      <c r="H7" s="249"/>
      <c r="I7" s="53"/>
      <c r="J7" s="24" t="s">
        <v>19</v>
      </c>
      <c r="K7" s="24" t="s">
        <v>20</v>
      </c>
      <c r="L7" s="24" t="s">
        <v>19</v>
      </c>
      <c r="M7" s="24" t="s">
        <v>20</v>
      </c>
      <c r="N7" s="25"/>
      <c r="O7" s="389" t="s">
        <v>11</v>
      </c>
      <c r="P7" s="389"/>
      <c r="Q7" s="389"/>
      <c r="R7" s="389"/>
      <c r="S7" s="389"/>
      <c r="T7" s="389"/>
      <c r="U7" s="389"/>
      <c r="V7" s="389"/>
      <c r="W7" s="389"/>
    </row>
    <row r="8" spans="1:29" ht="30" customHeight="1" thickBot="1" x14ac:dyDescent="0.25">
      <c r="B8" s="69"/>
      <c r="C8" s="21" t="s">
        <v>11</v>
      </c>
      <c r="D8" s="249" t="s">
        <v>11</v>
      </c>
      <c r="E8" s="249"/>
      <c r="F8" s="249"/>
      <c r="G8" s="249"/>
      <c r="H8" s="249"/>
      <c r="I8" s="53"/>
      <c r="J8" s="26" t="s">
        <v>1382</v>
      </c>
      <c r="K8" s="26" t="s">
        <v>2199</v>
      </c>
      <c r="L8" s="26" t="s">
        <v>107</v>
      </c>
      <c r="M8" s="26" t="s">
        <v>107</v>
      </c>
      <c r="N8" s="25"/>
      <c r="O8" s="53"/>
      <c r="P8" s="389" t="s">
        <v>11</v>
      </c>
      <c r="Q8" s="389"/>
      <c r="R8" s="389"/>
      <c r="S8" s="389"/>
      <c r="T8" s="389"/>
      <c r="U8" s="389"/>
      <c r="V8" s="389"/>
      <c r="W8" s="389"/>
    </row>
    <row r="9" spans="1:29" ht="25.5" customHeight="1" thickBot="1" x14ac:dyDescent="0.25">
      <c r="B9" s="69"/>
      <c r="C9" s="249" t="s">
        <v>11</v>
      </c>
      <c r="D9" s="249"/>
      <c r="E9" s="249"/>
      <c r="F9" s="249"/>
      <c r="G9" s="249"/>
      <c r="H9" s="249"/>
      <c r="I9" s="249"/>
      <c r="J9" s="249"/>
      <c r="K9" s="249"/>
      <c r="L9" s="249"/>
      <c r="M9" s="249"/>
      <c r="N9" s="249"/>
      <c r="O9" s="249"/>
      <c r="P9" s="249"/>
      <c r="Q9" s="249"/>
      <c r="R9" s="249"/>
      <c r="S9" s="249"/>
      <c r="T9" s="249"/>
      <c r="U9" s="249"/>
      <c r="V9" s="249"/>
      <c r="W9" s="389"/>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90" t="s">
        <v>28</v>
      </c>
      <c r="C13" s="265"/>
      <c r="D13" s="265"/>
      <c r="E13" s="265"/>
      <c r="F13" s="265"/>
      <c r="G13" s="265"/>
      <c r="H13" s="265"/>
      <c r="I13" s="265"/>
      <c r="J13" s="28"/>
      <c r="K13" s="265" t="s">
        <v>29</v>
      </c>
      <c r="L13" s="265"/>
      <c r="M13" s="265"/>
      <c r="N13" s="265"/>
      <c r="O13" s="265"/>
      <c r="P13" s="265"/>
      <c r="Q13" s="265"/>
      <c r="R13" s="29"/>
      <c r="S13" s="265" t="s">
        <v>30</v>
      </c>
      <c r="T13" s="265"/>
      <c r="U13" s="265"/>
      <c r="V13" s="265"/>
      <c r="W13" s="391"/>
    </row>
    <row r="14" spans="1:29" ht="69" customHeight="1" x14ac:dyDescent="0.2">
      <c r="B14" s="68" t="s">
        <v>31</v>
      </c>
      <c r="C14" s="262" t="s">
        <v>11</v>
      </c>
      <c r="D14" s="262"/>
      <c r="E14" s="262"/>
      <c r="F14" s="262"/>
      <c r="G14" s="262"/>
      <c r="H14" s="262"/>
      <c r="I14" s="262"/>
      <c r="J14" s="30"/>
      <c r="K14" s="30" t="s">
        <v>32</v>
      </c>
      <c r="L14" s="262" t="s">
        <v>11</v>
      </c>
      <c r="M14" s="262"/>
      <c r="N14" s="262"/>
      <c r="O14" s="262"/>
      <c r="P14" s="262"/>
      <c r="Q14" s="262"/>
      <c r="R14" s="53"/>
      <c r="S14" s="30" t="s">
        <v>33</v>
      </c>
      <c r="T14" s="392" t="s">
        <v>2333</v>
      </c>
      <c r="U14" s="392"/>
      <c r="V14" s="392"/>
      <c r="W14" s="392"/>
    </row>
    <row r="15" spans="1:29" ht="86.25" customHeight="1" x14ac:dyDescent="0.2">
      <c r="B15" s="68" t="s">
        <v>35</v>
      </c>
      <c r="C15" s="262" t="s">
        <v>11</v>
      </c>
      <c r="D15" s="262"/>
      <c r="E15" s="262"/>
      <c r="F15" s="262"/>
      <c r="G15" s="262"/>
      <c r="H15" s="262"/>
      <c r="I15" s="262"/>
      <c r="J15" s="30"/>
      <c r="K15" s="30" t="s">
        <v>35</v>
      </c>
      <c r="L15" s="262" t="s">
        <v>11</v>
      </c>
      <c r="M15" s="262"/>
      <c r="N15" s="262"/>
      <c r="O15" s="262"/>
      <c r="P15" s="262"/>
      <c r="Q15" s="262"/>
      <c r="R15" s="53"/>
      <c r="S15" s="30" t="s">
        <v>36</v>
      </c>
      <c r="T15" s="392" t="s">
        <v>11</v>
      </c>
      <c r="U15" s="392"/>
      <c r="V15" s="392"/>
      <c r="W15" s="392"/>
    </row>
    <row r="16" spans="1:29" ht="25.5" customHeight="1" thickBot="1" x14ac:dyDescent="0.25">
      <c r="B16" s="67" t="s">
        <v>37</v>
      </c>
      <c r="C16" s="268" t="s">
        <v>11</v>
      </c>
      <c r="D16" s="268"/>
      <c r="E16" s="268"/>
      <c r="F16" s="268"/>
      <c r="G16" s="268"/>
      <c r="H16" s="268"/>
      <c r="I16" s="268"/>
      <c r="J16" s="268"/>
      <c r="K16" s="268"/>
      <c r="L16" s="268"/>
      <c r="M16" s="268"/>
      <c r="N16" s="268"/>
      <c r="O16" s="268"/>
      <c r="P16" s="268"/>
      <c r="Q16" s="268"/>
      <c r="R16" s="268"/>
      <c r="S16" s="268"/>
      <c r="T16" s="268"/>
      <c r="U16" s="268"/>
      <c r="V16" s="268"/>
      <c r="W16" s="393"/>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94" t="s">
        <v>39</v>
      </c>
      <c r="C18" s="271"/>
      <c r="D18" s="271"/>
      <c r="E18" s="271"/>
      <c r="F18" s="271"/>
      <c r="G18" s="271"/>
      <c r="H18" s="271"/>
      <c r="I18" s="271"/>
      <c r="J18" s="271"/>
      <c r="K18" s="271"/>
      <c r="L18" s="271"/>
      <c r="M18" s="271"/>
      <c r="N18" s="271"/>
      <c r="O18" s="271"/>
      <c r="P18" s="271"/>
      <c r="Q18" s="271"/>
      <c r="R18" s="271"/>
      <c r="S18" s="271"/>
      <c r="T18" s="272"/>
      <c r="U18" s="273" t="s">
        <v>40</v>
      </c>
      <c r="V18" s="274"/>
      <c r="W18" s="395"/>
    </row>
    <row r="19" spans="2:27" ht="14.25" customHeight="1" x14ac:dyDescent="0.2">
      <c r="B19" s="402"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99" t="s">
        <v>49</v>
      </c>
    </row>
    <row r="20" spans="2:27" ht="27" customHeight="1" thickBot="1" x14ac:dyDescent="0.25">
      <c r="B20" s="403"/>
      <c r="C20" s="398"/>
      <c r="D20" s="398"/>
      <c r="E20" s="398"/>
      <c r="F20" s="398"/>
      <c r="G20" s="398"/>
      <c r="H20" s="398"/>
      <c r="I20" s="398"/>
      <c r="J20" s="398"/>
      <c r="K20" s="398"/>
      <c r="L20" s="398"/>
      <c r="M20" s="398"/>
      <c r="N20" s="398"/>
      <c r="O20" s="398"/>
      <c r="P20" s="398"/>
      <c r="Q20" s="398"/>
      <c r="R20" s="398"/>
      <c r="S20" s="398"/>
      <c r="T20" s="396"/>
      <c r="U20" s="397"/>
      <c r="V20" s="398"/>
      <c r="W20" s="400"/>
      <c r="Z20" s="33" t="s">
        <v>11</v>
      </c>
      <c r="AA20" s="33" t="s">
        <v>50</v>
      </c>
    </row>
    <row r="21" spans="2:27" ht="56.25" customHeight="1" x14ac:dyDescent="0.2">
      <c r="B21" s="401" t="s">
        <v>2332</v>
      </c>
      <c r="C21" s="288"/>
      <c r="D21" s="288"/>
      <c r="E21" s="288"/>
      <c r="F21" s="288"/>
      <c r="G21" s="288"/>
      <c r="H21" s="288"/>
      <c r="I21" s="288"/>
      <c r="J21" s="288"/>
      <c r="K21" s="288"/>
      <c r="L21" s="288"/>
      <c r="M21" s="289" t="s">
        <v>2327</v>
      </c>
      <c r="N21" s="289"/>
      <c r="O21" s="289" t="s">
        <v>2331</v>
      </c>
      <c r="P21" s="289"/>
      <c r="Q21" s="290" t="s">
        <v>464</v>
      </c>
      <c r="R21" s="290"/>
      <c r="S21" s="34" t="s">
        <v>96</v>
      </c>
      <c r="T21" s="34" t="s">
        <v>172</v>
      </c>
      <c r="U21" s="34" t="s">
        <v>172</v>
      </c>
      <c r="V21" s="34" t="str">
        <f>+IF(ISERR(U21/T21*100),"N/A",ROUND(U21/T21*100,2))</f>
        <v>N/A</v>
      </c>
      <c r="W21" s="66" t="str">
        <f>+IF(ISERR(U21/S21*100),"N/A",ROUND(U21/S21*100,2))</f>
        <v>N/A</v>
      </c>
    </row>
    <row r="22" spans="2:27" ht="56.25" customHeight="1" x14ac:dyDescent="0.2">
      <c r="B22" s="401" t="s">
        <v>2330</v>
      </c>
      <c r="C22" s="288"/>
      <c r="D22" s="288"/>
      <c r="E22" s="288"/>
      <c r="F22" s="288"/>
      <c r="G22" s="288"/>
      <c r="H22" s="288"/>
      <c r="I22" s="288"/>
      <c r="J22" s="288"/>
      <c r="K22" s="288"/>
      <c r="L22" s="288"/>
      <c r="M22" s="289" t="s">
        <v>2327</v>
      </c>
      <c r="N22" s="289"/>
      <c r="O22" s="289" t="s">
        <v>2329</v>
      </c>
      <c r="P22" s="289"/>
      <c r="Q22" s="290" t="s">
        <v>464</v>
      </c>
      <c r="R22" s="290"/>
      <c r="S22" s="34" t="s">
        <v>505</v>
      </c>
      <c r="T22" s="34" t="s">
        <v>172</v>
      </c>
      <c r="U22" s="34" t="s">
        <v>172</v>
      </c>
      <c r="V22" s="34" t="str">
        <f>+IF(ISERR(U22/T22*100),"N/A",ROUND(U22/T22*100,2))</f>
        <v>N/A</v>
      </c>
      <c r="W22" s="66" t="str">
        <f>+IF(ISERR(U22/S22*100),"N/A",ROUND(U22/S22*100,2))</f>
        <v>N/A</v>
      </c>
    </row>
    <row r="23" spans="2:27" ht="56.25" customHeight="1" thickBot="1" x14ac:dyDescent="0.25">
      <c r="B23" s="401" t="s">
        <v>2328</v>
      </c>
      <c r="C23" s="288"/>
      <c r="D23" s="288"/>
      <c r="E23" s="288"/>
      <c r="F23" s="288"/>
      <c r="G23" s="288"/>
      <c r="H23" s="288"/>
      <c r="I23" s="288"/>
      <c r="J23" s="288"/>
      <c r="K23" s="288"/>
      <c r="L23" s="288"/>
      <c r="M23" s="289" t="s">
        <v>2327</v>
      </c>
      <c r="N23" s="289"/>
      <c r="O23" s="289" t="s">
        <v>2326</v>
      </c>
      <c r="P23" s="289"/>
      <c r="Q23" s="290" t="s">
        <v>464</v>
      </c>
      <c r="R23" s="290"/>
      <c r="S23" s="34" t="s">
        <v>809</v>
      </c>
      <c r="T23" s="34" t="s">
        <v>172</v>
      </c>
      <c r="U23" s="34" t="s">
        <v>172</v>
      </c>
      <c r="V23" s="34" t="str">
        <f>+IF(ISERR(U23/T23*100),"N/A",ROUND(U23/T23*100,2))</f>
        <v>N/A</v>
      </c>
      <c r="W23" s="66" t="str">
        <f>+IF(ISERR(U23/S23*100),"N/A",ROUND(U23/S23*100,2))</f>
        <v>N/A</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404" t="s">
        <v>2293</v>
      </c>
      <c r="C25" s="292"/>
      <c r="D25" s="292"/>
      <c r="E25" s="292"/>
      <c r="F25" s="292"/>
      <c r="G25" s="292"/>
      <c r="H25" s="292"/>
      <c r="I25" s="292"/>
      <c r="J25" s="292"/>
      <c r="K25" s="292"/>
      <c r="L25" s="292"/>
      <c r="M25" s="292"/>
      <c r="N25" s="292"/>
      <c r="O25" s="292"/>
      <c r="P25" s="292"/>
      <c r="Q25" s="293"/>
      <c r="R25" s="37" t="s">
        <v>45</v>
      </c>
      <c r="S25" s="274" t="s">
        <v>46</v>
      </c>
      <c r="T25" s="274"/>
      <c r="U25" s="54" t="s">
        <v>66</v>
      </c>
      <c r="V25" s="273" t="s">
        <v>67</v>
      </c>
      <c r="W25" s="395"/>
    </row>
    <row r="26" spans="2:27" ht="30.75" customHeight="1" thickBot="1" x14ac:dyDescent="0.25">
      <c r="B26" s="405"/>
      <c r="C26" s="406"/>
      <c r="D26" s="406"/>
      <c r="E26" s="406"/>
      <c r="F26" s="406"/>
      <c r="G26" s="406"/>
      <c r="H26" s="406"/>
      <c r="I26" s="406"/>
      <c r="J26" s="406"/>
      <c r="K26" s="406"/>
      <c r="L26" s="406"/>
      <c r="M26" s="406"/>
      <c r="N26" s="406"/>
      <c r="O26" s="406"/>
      <c r="P26" s="406"/>
      <c r="Q26" s="407"/>
      <c r="R26" s="65" t="s">
        <v>68</v>
      </c>
      <c r="S26" s="65" t="s">
        <v>68</v>
      </c>
      <c r="T26" s="65" t="s">
        <v>60</v>
      </c>
      <c r="U26" s="65" t="s">
        <v>68</v>
      </c>
      <c r="V26" s="65" t="s">
        <v>69</v>
      </c>
      <c r="W26" s="64" t="s">
        <v>70</v>
      </c>
      <c r="Y26" s="36"/>
    </row>
    <row r="27" spans="2:27" ht="23.25" customHeight="1" thickBot="1" x14ac:dyDescent="0.25">
      <c r="B27" s="415" t="s">
        <v>71</v>
      </c>
      <c r="C27" s="307"/>
      <c r="D27" s="307"/>
      <c r="E27" s="55" t="s">
        <v>2325</v>
      </c>
      <c r="F27" s="55"/>
      <c r="G27" s="55"/>
      <c r="H27" s="41"/>
      <c r="I27" s="41"/>
      <c r="J27" s="41"/>
      <c r="K27" s="41"/>
      <c r="L27" s="41"/>
      <c r="M27" s="41"/>
      <c r="N27" s="41"/>
      <c r="O27" s="41"/>
      <c r="P27" s="42"/>
      <c r="Q27" s="42"/>
      <c r="R27" s="43" t="s">
        <v>685</v>
      </c>
      <c r="S27" s="44" t="s">
        <v>11</v>
      </c>
      <c r="T27" s="42"/>
      <c r="U27" s="44" t="s">
        <v>57</v>
      </c>
      <c r="V27" s="42"/>
      <c r="W27" s="63">
        <f>+IF(ISERR(U27/R27*100),"N/A",ROUND(U27/R27*100,2))</f>
        <v>0</v>
      </c>
    </row>
    <row r="28" spans="2:27" ht="26.25" customHeight="1" thickBot="1" x14ac:dyDescent="0.25">
      <c r="B28" s="416" t="s">
        <v>75</v>
      </c>
      <c r="C28" s="417"/>
      <c r="D28" s="417"/>
      <c r="E28" s="62" t="s">
        <v>2325</v>
      </c>
      <c r="F28" s="62"/>
      <c r="G28" s="62"/>
      <c r="H28" s="61"/>
      <c r="I28" s="61"/>
      <c r="J28" s="61"/>
      <c r="K28" s="61"/>
      <c r="L28" s="61"/>
      <c r="M28" s="61"/>
      <c r="N28" s="61"/>
      <c r="O28" s="61"/>
      <c r="P28" s="60"/>
      <c r="Q28" s="60"/>
      <c r="R28" s="59" t="s">
        <v>685</v>
      </c>
      <c r="S28" s="58" t="s">
        <v>2158</v>
      </c>
      <c r="T28" s="57">
        <f>+IF(ISERR(S28/R28*100),"N/A",ROUND(S28/R28*100,2))</f>
        <v>25.45</v>
      </c>
      <c r="U28" s="58" t="s">
        <v>57</v>
      </c>
      <c r="V28" s="57">
        <f>+IF(ISERR(U28/S28*100),"N/A",ROUND(U28/S28*100,2))</f>
        <v>0</v>
      </c>
      <c r="W28" s="56">
        <f>+IF(ISERR(U28/R28*100),"N/A",ROUND(U28/R28*100,2))</f>
        <v>0</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408" t="s">
        <v>2069</v>
      </c>
      <c r="C30" s="298"/>
      <c r="D30" s="298"/>
      <c r="E30" s="298"/>
      <c r="F30" s="298"/>
      <c r="G30" s="298"/>
      <c r="H30" s="298"/>
      <c r="I30" s="298"/>
      <c r="J30" s="298"/>
      <c r="K30" s="298"/>
      <c r="L30" s="298"/>
      <c r="M30" s="298"/>
      <c r="N30" s="298"/>
      <c r="O30" s="298"/>
      <c r="P30" s="298"/>
      <c r="Q30" s="298"/>
      <c r="R30" s="298"/>
      <c r="S30" s="298"/>
      <c r="T30" s="298"/>
      <c r="U30" s="298"/>
      <c r="V30" s="298"/>
      <c r="W30" s="409"/>
    </row>
    <row r="31" spans="2:27" ht="15" customHeight="1" thickBot="1" x14ac:dyDescent="0.25">
      <c r="B31" s="410"/>
      <c r="C31" s="301"/>
      <c r="D31" s="301"/>
      <c r="E31" s="301"/>
      <c r="F31" s="301"/>
      <c r="G31" s="301"/>
      <c r="H31" s="301"/>
      <c r="I31" s="301"/>
      <c r="J31" s="301"/>
      <c r="K31" s="301"/>
      <c r="L31" s="301"/>
      <c r="M31" s="301"/>
      <c r="N31" s="301"/>
      <c r="O31" s="301"/>
      <c r="P31" s="301"/>
      <c r="Q31" s="301"/>
      <c r="R31" s="301"/>
      <c r="S31" s="301"/>
      <c r="T31" s="301"/>
      <c r="U31" s="301"/>
      <c r="V31" s="301"/>
      <c r="W31" s="411"/>
    </row>
    <row r="32" spans="2:27" ht="37.5" customHeight="1" thickTop="1" x14ac:dyDescent="0.2">
      <c r="B32" s="408" t="s">
        <v>2068</v>
      </c>
      <c r="C32" s="298"/>
      <c r="D32" s="298"/>
      <c r="E32" s="298"/>
      <c r="F32" s="298"/>
      <c r="G32" s="298"/>
      <c r="H32" s="298"/>
      <c r="I32" s="298"/>
      <c r="J32" s="298"/>
      <c r="K32" s="298"/>
      <c r="L32" s="298"/>
      <c r="M32" s="298"/>
      <c r="N32" s="298"/>
      <c r="O32" s="298"/>
      <c r="P32" s="298"/>
      <c r="Q32" s="298"/>
      <c r="R32" s="298"/>
      <c r="S32" s="298"/>
      <c r="T32" s="298"/>
      <c r="U32" s="298"/>
      <c r="V32" s="298"/>
      <c r="W32" s="409"/>
    </row>
    <row r="33" spans="2:23" ht="15" customHeight="1" thickBot="1" x14ac:dyDescent="0.25">
      <c r="B33" s="410"/>
      <c r="C33" s="301"/>
      <c r="D33" s="301"/>
      <c r="E33" s="301"/>
      <c r="F33" s="301"/>
      <c r="G33" s="301"/>
      <c r="H33" s="301"/>
      <c r="I33" s="301"/>
      <c r="J33" s="301"/>
      <c r="K33" s="301"/>
      <c r="L33" s="301"/>
      <c r="M33" s="301"/>
      <c r="N33" s="301"/>
      <c r="O33" s="301"/>
      <c r="P33" s="301"/>
      <c r="Q33" s="301"/>
      <c r="R33" s="301"/>
      <c r="S33" s="301"/>
      <c r="T33" s="301"/>
      <c r="U33" s="301"/>
      <c r="V33" s="301"/>
      <c r="W33" s="411"/>
    </row>
    <row r="34" spans="2:23" ht="37.5" customHeight="1" thickTop="1" x14ac:dyDescent="0.2">
      <c r="B34" s="408" t="s">
        <v>2067</v>
      </c>
      <c r="C34" s="298"/>
      <c r="D34" s="298"/>
      <c r="E34" s="298"/>
      <c r="F34" s="298"/>
      <c r="G34" s="298"/>
      <c r="H34" s="298"/>
      <c r="I34" s="298"/>
      <c r="J34" s="298"/>
      <c r="K34" s="298"/>
      <c r="L34" s="298"/>
      <c r="M34" s="298"/>
      <c r="N34" s="298"/>
      <c r="O34" s="298"/>
      <c r="P34" s="298"/>
      <c r="Q34" s="298"/>
      <c r="R34" s="298"/>
      <c r="S34" s="298"/>
      <c r="T34" s="298"/>
      <c r="U34" s="298"/>
      <c r="V34" s="298"/>
      <c r="W34" s="409"/>
    </row>
    <row r="35" spans="2:23" ht="13.5" thickBot="1" x14ac:dyDescent="0.25">
      <c r="B35" s="412"/>
      <c r="C35" s="413"/>
      <c r="D35" s="413"/>
      <c r="E35" s="413"/>
      <c r="F35" s="413"/>
      <c r="G35" s="413"/>
      <c r="H35" s="413"/>
      <c r="I35" s="413"/>
      <c r="J35" s="413"/>
      <c r="K35" s="413"/>
      <c r="L35" s="413"/>
      <c r="M35" s="413"/>
      <c r="N35" s="413"/>
      <c r="O35" s="413"/>
      <c r="P35" s="413"/>
      <c r="Q35" s="413"/>
      <c r="R35" s="413"/>
      <c r="S35" s="413"/>
      <c r="T35" s="413"/>
      <c r="U35" s="413"/>
      <c r="V35" s="413"/>
      <c r="W35" s="414"/>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178</v>
      </c>
      <c r="D4" s="253" t="s">
        <v>235</v>
      </c>
      <c r="E4" s="253"/>
      <c r="F4" s="253"/>
      <c r="G4" s="253"/>
      <c r="H4" s="254"/>
      <c r="I4" s="18"/>
      <c r="J4" s="255" t="s">
        <v>6</v>
      </c>
      <c r="K4" s="253"/>
      <c r="L4" s="17" t="s">
        <v>272</v>
      </c>
      <c r="M4" s="256" t="s">
        <v>271</v>
      </c>
      <c r="N4" s="256"/>
      <c r="O4" s="256"/>
      <c r="P4" s="256"/>
      <c r="Q4" s="257"/>
      <c r="R4" s="19"/>
      <c r="S4" s="258" t="s">
        <v>9</v>
      </c>
      <c r="T4" s="259"/>
      <c r="U4" s="259"/>
      <c r="V4" s="260" t="s">
        <v>261</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264</v>
      </c>
      <c r="D6" s="262" t="s">
        <v>270</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269</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230</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268</v>
      </c>
      <c r="C21" s="288"/>
      <c r="D21" s="288"/>
      <c r="E21" s="288"/>
      <c r="F21" s="288"/>
      <c r="G21" s="288"/>
      <c r="H21" s="288"/>
      <c r="I21" s="288"/>
      <c r="J21" s="288"/>
      <c r="K21" s="288"/>
      <c r="L21" s="288"/>
      <c r="M21" s="289" t="s">
        <v>264</v>
      </c>
      <c r="N21" s="289"/>
      <c r="O21" s="289" t="s">
        <v>60</v>
      </c>
      <c r="P21" s="289"/>
      <c r="Q21" s="290" t="s">
        <v>53</v>
      </c>
      <c r="R21" s="290"/>
      <c r="S21" s="34" t="s">
        <v>61</v>
      </c>
      <c r="T21" s="34" t="s">
        <v>267</v>
      </c>
      <c r="U21" s="34" t="s">
        <v>266</v>
      </c>
      <c r="V21" s="34">
        <f>+IF(ISERR(U21/T21*100),"N/A",ROUND(U21/T21*100,2))</f>
        <v>86</v>
      </c>
      <c r="W21" s="35">
        <f>+IF(ISERR(U21/S21*100),"N/A",ROUND(U21/S21*100,2))</f>
        <v>716.67</v>
      </c>
    </row>
    <row r="22" spans="2:27" ht="56.25" customHeight="1" thickBot="1" x14ac:dyDescent="0.25">
      <c r="B22" s="287" t="s">
        <v>265</v>
      </c>
      <c r="C22" s="288"/>
      <c r="D22" s="288"/>
      <c r="E22" s="288"/>
      <c r="F22" s="288"/>
      <c r="G22" s="288"/>
      <c r="H22" s="288"/>
      <c r="I22" s="288"/>
      <c r="J22" s="288"/>
      <c r="K22" s="288"/>
      <c r="L22" s="288"/>
      <c r="M22" s="289" t="s">
        <v>264</v>
      </c>
      <c r="N22" s="289"/>
      <c r="O22" s="289" t="s">
        <v>60</v>
      </c>
      <c r="P22" s="289"/>
      <c r="Q22" s="290" t="s">
        <v>53</v>
      </c>
      <c r="R22" s="290"/>
      <c r="S22" s="34" t="s">
        <v>103</v>
      </c>
      <c r="T22" s="34" t="s">
        <v>263</v>
      </c>
      <c r="U22" s="34" t="s">
        <v>263</v>
      </c>
      <c r="V22" s="34">
        <f>+IF(ISERR(U22/T22*100),"N/A",ROUND(U22/T22*100,2))</f>
        <v>100</v>
      </c>
      <c r="W22" s="35">
        <f>+IF(ISERR(U22/S22*100),"N/A",ROUND(U22/S22*100,2))</f>
        <v>347.17</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40" t="s">
        <v>262</v>
      </c>
      <c r="F26" s="40"/>
      <c r="G26" s="40"/>
      <c r="H26" s="41"/>
      <c r="I26" s="41"/>
      <c r="J26" s="41"/>
      <c r="K26" s="41"/>
      <c r="L26" s="41"/>
      <c r="M26" s="41"/>
      <c r="N26" s="41"/>
      <c r="O26" s="41"/>
      <c r="P26" s="42"/>
      <c r="Q26" s="42"/>
      <c r="R26" s="43" t="s">
        <v>261</v>
      </c>
      <c r="S26" s="44" t="s">
        <v>11</v>
      </c>
      <c r="T26" s="42"/>
      <c r="U26" s="44" t="s">
        <v>259</v>
      </c>
      <c r="V26" s="42"/>
      <c r="W26" s="45">
        <f>+IF(ISERR(U26/R26*100),"N/A",ROUND(U26/R26*100,2))</f>
        <v>22</v>
      </c>
    </row>
    <row r="27" spans="2:27" ht="26.25" customHeight="1" thickBot="1" x14ac:dyDescent="0.25">
      <c r="B27" s="308" t="s">
        <v>75</v>
      </c>
      <c r="C27" s="309"/>
      <c r="D27" s="309"/>
      <c r="E27" s="46" t="s">
        <v>262</v>
      </c>
      <c r="F27" s="46"/>
      <c r="G27" s="46"/>
      <c r="H27" s="47"/>
      <c r="I27" s="47"/>
      <c r="J27" s="47"/>
      <c r="K27" s="47"/>
      <c r="L27" s="47"/>
      <c r="M27" s="47"/>
      <c r="N27" s="47"/>
      <c r="O27" s="47"/>
      <c r="P27" s="48"/>
      <c r="Q27" s="48"/>
      <c r="R27" s="49" t="s">
        <v>261</v>
      </c>
      <c r="S27" s="50" t="s">
        <v>260</v>
      </c>
      <c r="T27" s="51">
        <f>+IF(ISERR(S27/R27*100),"N/A",ROUND(S27/R27*100,2))</f>
        <v>26</v>
      </c>
      <c r="U27" s="50" t="s">
        <v>259</v>
      </c>
      <c r="V27" s="51">
        <f>+IF(ISERR(U27/S27*100),"N/A",ROUND(U27/S27*100,2))</f>
        <v>84.62</v>
      </c>
      <c r="W27" s="52">
        <f>+IF(ISERR(U27/R27*100),"N/A",ROUND(U27/R27*100,2))</f>
        <v>22</v>
      </c>
    </row>
    <row r="28" spans="2:27" ht="22.5" customHeight="1" thickTop="1" thickBot="1" x14ac:dyDescent="0.25">
      <c r="B28" s="11" t="s">
        <v>81</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97" t="s">
        <v>258</v>
      </c>
      <c r="C29" s="298"/>
      <c r="D29" s="298"/>
      <c r="E29" s="298"/>
      <c r="F29" s="298"/>
      <c r="G29" s="298"/>
      <c r="H29" s="298"/>
      <c r="I29" s="298"/>
      <c r="J29" s="298"/>
      <c r="K29" s="298"/>
      <c r="L29" s="298"/>
      <c r="M29" s="298"/>
      <c r="N29" s="298"/>
      <c r="O29" s="298"/>
      <c r="P29" s="298"/>
      <c r="Q29" s="298"/>
      <c r="R29" s="298"/>
      <c r="S29" s="298"/>
      <c r="T29" s="298"/>
      <c r="U29" s="298"/>
      <c r="V29" s="298"/>
      <c r="W29" s="299"/>
    </row>
    <row r="30" spans="2:27" ht="25.5" customHeight="1" thickBot="1" x14ac:dyDescent="0.25">
      <c r="B30" s="300"/>
      <c r="C30" s="301"/>
      <c r="D30" s="301"/>
      <c r="E30" s="301"/>
      <c r="F30" s="301"/>
      <c r="G30" s="301"/>
      <c r="H30" s="301"/>
      <c r="I30" s="301"/>
      <c r="J30" s="301"/>
      <c r="K30" s="301"/>
      <c r="L30" s="301"/>
      <c r="M30" s="301"/>
      <c r="N30" s="301"/>
      <c r="O30" s="301"/>
      <c r="P30" s="301"/>
      <c r="Q30" s="301"/>
      <c r="R30" s="301"/>
      <c r="S30" s="301"/>
      <c r="T30" s="301"/>
      <c r="U30" s="301"/>
      <c r="V30" s="301"/>
      <c r="W30" s="302"/>
    </row>
    <row r="31" spans="2:27" ht="37.5" customHeight="1" thickTop="1" x14ac:dyDescent="0.2">
      <c r="B31" s="297" t="s">
        <v>257</v>
      </c>
      <c r="C31" s="298"/>
      <c r="D31" s="298"/>
      <c r="E31" s="298"/>
      <c r="F31" s="298"/>
      <c r="G31" s="298"/>
      <c r="H31" s="298"/>
      <c r="I31" s="298"/>
      <c r="J31" s="298"/>
      <c r="K31" s="298"/>
      <c r="L31" s="298"/>
      <c r="M31" s="298"/>
      <c r="N31" s="298"/>
      <c r="O31" s="298"/>
      <c r="P31" s="298"/>
      <c r="Q31" s="298"/>
      <c r="R31" s="298"/>
      <c r="S31" s="298"/>
      <c r="T31" s="298"/>
      <c r="U31" s="298"/>
      <c r="V31" s="298"/>
      <c r="W31" s="299"/>
    </row>
    <row r="32" spans="2:27" ht="1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256</v>
      </c>
      <c r="C33" s="298"/>
      <c r="D33" s="298"/>
      <c r="E33" s="298"/>
      <c r="F33" s="298"/>
      <c r="G33" s="298"/>
      <c r="H33" s="298"/>
      <c r="I33" s="298"/>
      <c r="J33" s="298"/>
      <c r="K33" s="298"/>
      <c r="L33" s="298"/>
      <c r="M33" s="298"/>
      <c r="N33" s="298"/>
      <c r="O33" s="298"/>
      <c r="P33" s="298"/>
      <c r="Q33" s="298"/>
      <c r="R33" s="298"/>
      <c r="S33" s="298"/>
      <c r="T33" s="298"/>
      <c r="U33" s="298"/>
      <c r="V33" s="298"/>
      <c r="W33" s="299"/>
    </row>
    <row r="34" spans="2:23" ht="13.5" thickBot="1" x14ac:dyDescent="0.25">
      <c r="B34" s="303"/>
      <c r="C34" s="304"/>
      <c r="D34" s="304"/>
      <c r="E34" s="304"/>
      <c r="F34" s="304"/>
      <c r="G34" s="304"/>
      <c r="H34" s="304"/>
      <c r="I34" s="304"/>
      <c r="J34" s="304"/>
      <c r="K34" s="304"/>
      <c r="L34" s="304"/>
      <c r="M34" s="304"/>
      <c r="N34" s="304"/>
      <c r="O34" s="304"/>
      <c r="P34" s="304"/>
      <c r="Q34" s="304"/>
      <c r="R34" s="304"/>
      <c r="S34" s="304"/>
      <c r="T34" s="304"/>
      <c r="U34" s="304"/>
      <c r="V34" s="304"/>
      <c r="W34" s="30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298</v>
      </c>
      <c r="D4" s="253" t="s">
        <v>297</v>
      </c>
      <c r="E4" s="253"/>
      <c r="F4" s="253"/>
      <c r="G4" s="253"/>
      <c r="H4" s="254"/>
      <c r="I4" s="18"/>
      <c r="J4" s="255" t="s">
        <v>6</v>
      </c>
      <c r="K4" s="253"/>
      <c r="L4" s="17" t="s">
        <v>255</v>
      </c>
      <c r="M4" s="256" t="s">
        <v>254</v>
      </c>
      <c r="N4" s="256"/>
      <c r="O4" s="256"/>
      <c r="P4" s="256"/>
      <c r="Q4" s="257"/>
      <c r="R4" s="19"/>
      <c r="S4" s="258" t="s">
        <v>9</v>
      </c>
      <c r="T4" s="259"/>
      <c r="U4" s="259"/>
      <c r="V4" s="260" t="s">
        <v>242</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279</v>
      </c>
      <c r="D6" s="262" t="s">
        <v>296</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295</v>
      </c>
      <c r="K8" s="26" t="s">
        <v>294</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293</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292</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291</v>
      </c>
      <c r="C21" s="288"/>
      <c r="D21" s="288"/>
      <c r="E21" s="288"/>
      <c r="F21" s="288"/>
      <c r="G21" s="288"/>
      <c r="H21" s="288"/>
      <c r="I21" s="288"/>
      <c r="J21" s="288"/>
      <c r="K21" s="288"/>
      <c r="L21" s="288"/>
      <c r="M21" s="289" t="s">
        <v>279</v>
      </c>
      <c r="N21" s="289"/>
      <c r="O21" s="289" t="s">
        <v>60</v>
      </c>
      <c r="P21" s="289"/>
      <c r="Q21" s="290" t="s">
        <v>53</v>
      </c>
      <c r="R21" s="290"/>
      <c r="S21" s="34" t="s">
        <v>290</v>
      </c>
      <c r="T21" s="34" t="s">
        <v>289</v>
      </c>
      <c r="U21" s="34" t="s">
        <v>288</v>
      </c>
      <c r="V21" s="34">
        <f>+IF(ISERR(U21/T21*100),"N/A",ROUND(U21/T21*100,2))</f>
        <v>152.38</v>
      </c>
      <c r="W21" s="35">
        <f>+IF(ISERR(U21/S21*100),"N/A",ROUND(U21/S21*100,2))</f>
        <v>4.57</v>
      </c>
    </row>
    <row r="22" spans="2:27" ht="56.25" customHeight="1" x14ac:dyDescent="0.2">
      <c r="B22" s="287" t="s">
        <v>287</v>
      </c>
      <c r="C22" s="288"/>
      <c r="D22" s="288"/>
      <c r="E22" s="288"/>
      <c r="F22" s="288"/>
      <c r="G22" s="288"/>
      <c r="H22" s="288"/>
      <c r="I22" s="288"/>
      <c r="J22" s="288"/>
      <c r="K22" s="288"/>
      <c r="L22" s="288"/>
      <c r="M22" s="289" t="s">
        <v>279</v>
      </c>
      <c r="N22" s="289"/>
      <c r="O22" s="289" t="s">
        <v>60</v>
      </c>
      <c r="P22" s="289"/>
      <c r="Q22" s="290" t="s">
        <v>53</v>
      </c>
      <c r="R22" s="290"/>
      <c r="S22" s="34" t="s">
        <v>286</v>
      </c>
      <c r="T22" s="34" t="s">
        <v>285</v>
      </c>
      <c r="U22" s="34" t="s">
        <v>284</v>
      </c>
      <c r="V22" s="34">
        <f>+IF(ISERR(U22/T22*100),"N/A",ROUND(U22/T22*100,2))</f>
        <v>105</v>
      </c>
      <c r="W22" s="35">
        <f>+IF(ISERR(U22/S22*100),"N/A",ROUND(U22/S22*100,2))</f>
        <v>12.6</v>
      </c>
    </row>
    <row r="23" spans="2:27" ht="56.25" customHeight="1" x14ac:dyDescent="0.2">
      <c r="B23" s="287" t="s">
        <v>283</v>
      </c>
      <c r="C23" s="288"/>
      <c r="D23" s="288"/>
      <c r="E23" s="288"/>
      <c r="F23" s="288"/>
      <c r="G23" s="288"/>
      <c r="H23" s="288"/>
      <c r="I23" s="288"/>
      <c r="J23" s="288"/>
      <c r="K23" s="288"/>
      <c r="L23" s="288"/>
      <c r="M23" s="289" t="s">
        <v>279</v>
      </c>
      <c r="N23" s="289"/>
      <c r="O23" s="289" t="s">
        <v>60</v>
      </c>
      <c r="P23" s="289"/>
      <c r="Q23" s="290" t="s">
        <v>70</v>
      </c>
      <c r="R23" s="290"/>
      <c r="S23" s="34" t="s">
        <v>54</v>
      </c>
      <c r="T23" s="34" t="s">
        <v>172</v>
      </c>
      <c r="U23" s="34" t="s">
        <v>172</v>
      </c>
      <c r="V23" s="34" t="str">
        <f>+IF(ISERR(U23/T23*100),"N/A",ROUND(U23/T23*100,2))</f>
        <v>N/A</v>
      </c>
      <c r="W23" s="35" t="str">
        <f>+IF(ISERR(U23/S23*100),"N/A",ROUND(U23/S23*100,2))</f>
        <v>N/A</v>
      </c>
    </row>
    <row r="24" spans="2:27" ht="56.25" customHeight="1" x14ac:dyDescent="0.2">
      <c r="B24" s="287" t="s">
        <v>282</v>
      </c>
      <c r="C24" s="288"/>
      <c r="D24" s="288"/>
      <c r="E24" s="288"/>
      <c r="F24" s="288"/>
      <c r="G24" s="288"/>
      <c r="H24" s="288"/>
      <c r="I24" s="288"/>
      <c r="J24" s="288"/>
      <c r="K24" s="288"/>
      <c r="L24" s="288"/>
      <c r="M24" s="289" t="s">
        <v>279</v>
      </c>
      <c r="N24" s="289"/>
      <c r="O24" s="289" t="s">
        <v>60</v>
      </c>
      <c r="P24" s="289"/>
      <c r="Q24" s="290" t="s">
        <v>70</v>
      </c>
      <c r="R24" s="290"/>
      <c r="S24" s="34" t="s">
        <v>281</v>
      </c>
      <c r="T24" s="34" t="s">
        <v>172</v>
      </c>
      <c r="U24" s="34" t="s">
        <v>172</v>
      </c>
      <c r="V24" s="34" t="str">
        <f>+IF(ISERR(U24/T24*100),"N/A",ROUND(U24/T24*100,2))</f>
        <v>N/A</v>
      </c>
      <c r="W24" s="35" t="str">
        <f>+IF(ISERR(U24/S24*100),"N/A",ROUND(U24/S24*100,2))</f>
        <v>N/A</v>
      </c>
    </row>
    <row r="25" spans="2:27" ht="56.25" customHeight="1" thickBot="1" x14ac:dyDescent="0.25">
      <c r="B25" s="287" t="s">
        <v>280</v>
      </c>
      <c r="C25" s="288"/>
      <c r="D25" s="288"/>
      <c r="E25" s="288"/>
      <c r="F25" s="288"/>
      <c r="G25" s="288"/>
      <c r="H25" s="288"/>
      <c r="I25" s="288"/>
      <c r="J25" s="288"/>
      <c r="K25" s="288"/>
      <c r="L25" s="288"/>
      <c r="M25" s="289" t="s">
        <v>279</v>
      </c>
      <c r="N25" s="289"/>
      <c r="O25" s="289" t="s">
        <v>60</v>
      </c>
      <c r="P25" s="289"/>
      <c r="Q25" s="290" t="s">
        <v>70</v>
      </c>
      <c r="R25" s="290"/>
      <c r="S25" s="34" t="s">
        <v>278</v>
      </c>
      <c r="T25" s="34" t="s">
        <v>172</v>
      </c>
      <c r="U25" s="34" t="s">
        <v>172</v>
      </c>
      <c r="V25" s="34" t="str">
        <f>+IF(ISERR(U25/T25*100),"N/A",ROUND(U25/T25*100,2))</f>
        <v>N/A</v>
      </c>
      <c r="W25" s="35" t="str">
        <f>+IF(ISERR(U25/S25*100),"N/A",ROUND(U25/S25*100,2))</f>
        <v>N/A</v>
      </c>
    </row>
    <row r="26" spans="2:27" ht="21.75" customHeight="1" thickTop="1" thickBot="1" x14ac:dyDescent="0.25">
      <c r="B26" s="11" t="s">
        <v>65</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91" t="s">
        <v>2293</v>
      </c>
      <c r="C27" s="292"/>
      <c r="D27" s="292"/>
      <c r="E27" s="292"/>
      <c r="F27" s="292"/>
      <c r="G27" s="292"/>
      <c r="H27" s="292"/>
      <c r="I27" s="292"/>
      <c r="J27" s="292"/>
      <c r="K27" s="292"/>
      <c r="L27" s="292"/>
      <c r="M27" s="292"/>
      <c r="N27" s="292"/>
      <c r="O27" s="292"/>
      <c r="P27" s="292"/>
      <c r="Q27" s="293"/>
      <c r="R27" s="37" t="s">
        <v>45</v>
      </c>
      <c r="S27" s="274" t="s">
        <v>46</v>
      </c>
      <c r="T27" s="274"/>
      <c r="U27" s="38" t="s">
        <v>66</v>
      </c>
      <c r="V27" s="273" t="s">
        <v>67</v>
      </c>
      <c r="W27" s="275"/>
    </row>
    <row r="28" spans="2:27" ht="30.75" customHeight="1" thickBot="1" x14ac:dyDescent="0.25">
      <c r="B28" s="294"/>
      <c r="C28" s="295"/>
      <c r="D28" s="295"/>
      <c r="E28" s="295"/>
      <c r="F28" s="295"/>
      <c r="G28" s="295"/>
      <c r="H28" s="295"/>
      <c r="I28" s="295"/>
      <c r="J28" s="295"/>
      <c r="K28" s="295"/>
      <c r="L28" s="295"/>
      <c r="M28" s="295"/>
      <c r="N28" s="295"/>
      <c r="O28" s="295"/>
      <c r="P28" s="295"/>
      <c r="Q28" s="296"/>
      <c r="R28" s="39" t="s">
        <v>68</v>
      </c>
      <c r="S28" s="39" t="s">
        <v>68</v>
      </c>
      <c r="T28" s="39" t="s">
        <v>60</v>
      </c>
      <c r="U28" s="39" t="s">
        <v>68</v>
      </c>
      <c r="V28" s="39" t="s">
        <v>69</v>
      </c>
      <c r="W28" s="32" t="s">
        <v>70</v>
      </c>
      <c r="Y28" s="36"/>
    </row>
    <row r="29" spans="2:27" ht="23.25" customHeight="1" thickBot="1" x14ac:dyDescent="0.25">
      <c r="B29" s="306" t="s">
        <v>71</v>
      </c>
      <c r="C29" s="307"/>
      <c r="D29" s="307"/>
      <c r="E29" s="40" t="s">
        <v>277</v>
      </c>
      <c r="F29" s="40"/>
      <c r="G29" s="40"/>
      <c r="H29" s="41"/>
      <c r="I29" s="41"/>
      <c r="J29" s="41"/>
      <c r="K29" s="41"/>
      <c r="L29" s="41"/>
      <c r="M29" s="41"/>
      <c r="N29" s="41"/>
      <c r="O29" s="41"/>
      <c r="P29" s="42"/>
      <c r="Q29" s="42"/>
      <c r="R29" s="43" t="s">
        <v>242</v>
      </c>
      <c r="S29" s="44" t="s">
        <v>11</v>
      </c>
      <c r="T29" s="42"/>
      <c r="U29" s="44" t="s">
        <v>57</v>
      </c>
      <c r="V29" s="42"/>
      <c r="W29" s="45">
        <f>+IF(ISERR(U29/R29*100),"N/A",ROUND(U29/R29*100,2))</f>
        <v>0</v>
      </c>
    </row>
    <row r="30" spans="2:27" ht="26.25" customHeight="1" thickBot="1" x14ac:dyDescent="0.25">
      <c r="B30" s="308" t="s">
        <v>75</v>
      </c>
      <c r="C30" s="309"/>
      <c r="D30" s="309"/>
      <c r="E30" s="46" t="s">
        <v>277</v>
      </c>
      <c r="F30" s="46"/>
      <c r="G30" s="46"/>
      <c r="H30" s="47"/>
      <c r="I30" s="47"/>
      <c r="J30" s="47"/>
      <c r="K30" s="47"/>
      <c r="L30" s="47"/>
      <c r="M30" s="47"/>
      <c r="N30" s="47"/>
      <c r="O30" s="47"/>
      <c r="P30" s="48"/>
      <c r="Q30" s="48"/>
      <c r="R30" s="49" t="s">
        <v>276</v>
      </c>
      <c r="S30" s="50" t="s">
        <v>57</v>
      </c>
      <c r="T30" s="51">
        <f>+IF(ISERR(S30/R30*100),"N/A",ROUND(S30/R30*100,2))</f>
        <v>0</v>
      </c>
      <c r="U30" s="50" t="s">
        <v>57</v>
      </c>
      <c r="V30" s="51" t="str">
        <f>+IF(ISERR(U30/S30*100),"N/A",ROUND(U30/S30*100,2))</f>
        <v>N/A</v>
      </c>
      <c r="W30" s="52">
        <f>+IF(ISERR(U30/R30*100),"N/A",ROUND(U30/R30*100,2))</f>
        <v>0</v>
      </c>
    </row>
    <row r="31" spans="2:27" ht="22.5" customHeight="1" thickTop="1" thickBot="1" x14ac:dyDescent="0.25">
      <c r="B31" s="11" t="s">
        <v>81</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97" t="s">
        <v>275</v>
      </c>
      <c r="C32" s="298"/>
      <c r="D32" s="298"/>
      <c r="E32" s="298"/>
      <c r="F32" s="298"/>
      <c r="G32" s="298"/>
      <c r="H32" s="298"/>
      <c r="I32" s="298"/>
      <c r="J32" s="298"/>
      <c r="K32" s="298"/>
      <c r="L32" s="298"/>
      <c r="M32" s="298"/>
      <c r="N32" s="298"/>
      <c r="O32" s="298"/>
      <c r="P32" s="298"/>
      <c r="Q32" s="298"/>
      <c r="R32" s="298"/>
      <c r="S32" s="298"/>
      <c r="T32" s="298"/>
      <c r="U32" s="298"/>
      <c r="V32" s="298"/>
      <c r="W32" s="299"/>
    </row>
    <row r="33" spans="2:23" ht="104.25" customHeight="1" thickBot="1" x14ac:dyDescent="0.25">
      <c r="B33" s="300"/>
      <c r="C33" s="301"/>
      <c r="D33" s="301"/>
      <c r="E33" s="301"/>
      <c r="F33" s="301"/>
      <c r="G33" s="301"/>
      <c r="H33" s="301"/>
      <c r="I33" s="301"/>
      <c r="J33" s="301"/>
      <c r="K33" s="301"/>
      <c r="L33" s="301"/>
      <c r="M33" s="301"/>
      <c r="N33" s="301"/>
      <c r="O33" s="301"/>
      <c r="P33" s="301"/>
      <c r="Q33" s="301"/>
      <c r="R33" s="301"/>
      <c r="S33" s="301"/>
      <c r="T33" s="301"/>
      <c r="U33" s="301"/>
      <c r="V33" s="301"/>
      <c r="W33" s="302"/>
    </row>
    <row r="34" spans="2:23" ht="37.5" customHeight="1" thickTop="1" x14ac:dyDescent="0.2">
      <c r="B34" s="297" t="s">
        <v>274</v>
      </c>
      <c r="C34" s="298"/>
      <c r="D34" s="298"/>
      <c r="E34" s="298"/>
      <c r="F34" s="298"/>
      <c r="G34" s="298"/>
      <c r="H34" s="298"/>
      <c r="I34" s="298"/>
      <c r="J34" s="298"/>
      <c r="K34" s="298"/>
      <c r="L34" s="298"/>
      <c r="M34" s="298"/>
      <c r="N34" s="298"/>
      <c r="O34" s="298"/>
      <c r="P34" s="298"/>
      <c r="Q34" s="298"/>
      <c r="R34" s="298"/>
      <c r="S34" s="298"/>
      <c r="T34" s="298"/>
      <c r="U34" s="298"/>
      <c r="V34" s="298"/>
      <c r="W34" s="299"/>
    </row>
    <row r="35" spans="2:23" ht="15" customHeight="1" thickBot="1" x14ac:dyDescent="0.25">
      <c r="B35" s="300"/>
      <c r="C35" s="301"/>
      <c r="D35" s="301"/>
      <c r="E35" s="301"/>
      <c r="F35" s="301"/>
      <c r="G35" s="301"/>
      <c r="H35" s="301"/>
      <c r="I35" s="301"/>
      <c r="J35" s="301"/>
      <c r="K35" s="301"/>
      <c r="L35" s="301"/>
      <c r="M35" s="301"/>
      <c r="N35" s="301"/>
      <c r="O35" s="301"/>
      <c r="P35" s="301"/>
      <c r="Q35" s="301"/>
      <c r="R35" s="301"/>
      <c r="S35" s="301"/>
      <c r="T35" s="301"/>
      <c r="U35" s="301"/>
      <c r="V35" s="301"/>
      <c r="W35" s="302"/>
    </row>
    <row r="36" spans="2:23" ht="37.5" customHeight="1" thickTop="1" x14ac:dyDescent="0.2">
      <c r="B36" s="297" t="s">
        <v>273</v>
      </c>
      <c r="C36" s="298"/>
      <c r="D36" s="298"/>
      <c r="E36" s="298"/>
      <c r="F36" s="298"/>
      <c r="G36" s="298"/>
      <c r="H36" s="298"/>
      <c r="I36" s="298"/>
      <c r="J36" s="298"/>
      <c r="K36" s="298"/>
      <c r="L36" s="298"/>
      <c r="M36" s="298"/>
      <c r="N36" s="298"/>
      <c r="O36" s="298"/>
      <c r="P36" s="298"/>
      <c r="Q36" s="298"/>
      <c r="R36" s="298"/>
      <c r="S36" s="298"/>
      <c r="T36" s="298"/>
      <c r="U36" s="298"/>
      <c r="V36" s="298"/>
      <c r="W36" s="299"/>
    </row>
    <row r="37" spans="2:23" ht="13.5" thickBot="1" x14ac:dyDescent="0.25">
      <c r="B37" s="303"/>
      <c r="C37" s="304"/>
      <c r="D37" s="304"/>
      <c r="E37" s="304"/>
      <c r="F37" s="304"/>
      <c r="G37" s="304"/>
      <c r="H37" s="304"/>
      <c r="I37" s="304"/>
      <c r="J37" s="304"/>
      <c r="K37" s="304"/>
      <c r="L37" s="304"/>
      <c r="M37" s="304"/>
      <c r="N37" s="304"/>
      <c r="O37" s="304"/>
      <c r="P37" s="304"/>
      <c r="Q37" s="304"/>
      <c r="R37" s="304"/>
      <c r="S37" s="304"/>
      <c r="T37" s="304"/>
      <c r="U37" s="304"/>
      <c r="V37" s="304"/>
      <c r="W37" s="305"/>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336</v>
      </c>
      <c r="D4" s="253" t="s">
        <v>335</v>
      </c>
      <c r="E4" s="253"/>
      <c r="F4" s="253"/>
      <c r="G4" s="253"/>
      <c r="H4" s="254"/>
      <c r="I4" s="18"/>
      <c r="J4" s="255" t="s">
        <v>6</v>
      </c>
      <c r="K4" s="253"/>
      <c r="L4" s="17" t="s">
        <v>334</v>
      </c>
      <c r="M4" s="256" t="s">
        <v>333</v>
      </c>
      <c r="N4" s="256"/>
      <c r="O4" s="256"/>
      <c r="P4" s="256"/>
      <c r="Q4" s="257"/>
      <c r="R4" s="19"/>
      <c r="S4" s="258" t="s">
        <v>9</v>
      </c>
      <c r="T4" s="259"/>
      <c r="U4" s="259"/>
      <c r="V4" s="260" t="s">
        <v>332</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322</v>
      </c>
      <c r="D6" s="262" t="s">
        <v>331</v>
      </c>
      <c r="E6" s="262"/>
      <c r="F6" s="262"/>
      <c r="G6" s="262"/>
      <c r="H6" s="262"/>
      <c r="I6" s="22"/>
      <c r="J6" s="263" t="s">
        <v>15</v>
      </c>
      <c r="K6" s="263"/>
      <c r="L6" s="263" t="s">
        <v>16</v>
      </c>
      <c r="M6" s="263"/>
      <c r="N6" s="250" t="s">
        <v>11</v>
      </c>
      <c r="O6" s="250"/>
      <c r="P6" s="250"/>
      <c r="Q6" s="250"/>
      <c r="R6" s="250"/>
      <c r="S6" s="250"/>
      <c r="T6" s="250"/>
      <c r="U6" s="250"/>
      <c r="V6" s="250"/>
      <c r="W6" s="250"/>
    </row>
    <row r="7" spans="1:29" ht="46.5" customHeight="1" thickBot="1" x14ac:dyDescent="0.25">
      <c r="B7" s="23"/>
      <c r="C7" s="21" t="s">
        <v>321</v>
      </c>
      <c r="D7" s="249" t="s">
        <v>330</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319</v>
      </c>
      <c r="D8" s="249" t="s">
        <v>329</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30" customHeight="1" x14ac:dyDescent="0.2">
      <c r="B9" s="23"/>
      <c r="C9" s="21" t="s">
        <v>317</v>
      </c>
      <c r="D9" s="249" t="s">
        <v>328</v>
      </c>
      <c r="E9" s="249"/>
      <c r="F9" s="249"/>
      <c r="G9" s="249"/>
      <c r="H9" s="249"/>
      <c r="I9" s="249" t="s">
        <v>11</v>
      </c>
      <c r="J9" s="249"/>
      <c r="K9" s="249"/>
      <c r="L9" s="249"/>
      <c r="M9" s="249"/>
      <c r="N9" s="249"/>
      <c r="O9" s="249"/>
      <c r="P9" s="249"/>
      <c r="Q9" s="249"/>
      <c r="R9" s="249"/>
      <c r="S9" s="249"/>
      <c r="T9" s="249"/>
      <c r="U9" s="249"/>
      <c r="V9" s="249"/>
      <c r="W9" s="250"/>
    </row>
    <row r="10" spans="1:29" ht="30" customHeight="1" x14ac:dyDescent="0.2">
      <c r="B10" s="23"/>
      <c r="C10" s="21" t="s">
        <v>314</v>
      </c>
      <c r="D10" s="249" t="s">
        <v>327</v>
      </c>
      <c r="E10" s="249"/>
      <c r="F10" s="249"/>
      <c r="G10" s="249"/>
      <c r="H10" s="249"/>
      <c r="I10" s="250" t="s">
        <v>11</v>
      </c>
      <c r="J10" s="250"/>
      <c r="K10" s="250"/>
      <c r="L10" s="250"/>
      <c r="M10" s="250"/>
      <c r="N10" s="250"/>
      <c r="O10" s="250"/>
      <c r="P10" s="250"/>
      <c r="Q10" s="250"/>
      <c r="R10" s="250"/>
      <c r="S10" s="250"/>
      <c r="T10" s="250"/>
      <c r="U10" s="250"/>
      <c r="V10" s="250"/>
      <c r="W10" s="250"/>
    </row>
    <row r="11" spans="1:29" ht="25.5" customHeight="1" thickBot="1" x14ac:dyDescent="0.25">
      <c r="B11" s="23"/>
      <c r="C11" s="250" t="s">
        <v>11</v>
      </c>
      <c r="D11" s="250"/>
      <c r="E11" s="250"/>
      <c r="F11" s="250"/>
      <c r="G11" s="250"/>
      <c r="H11" s="250"/>
      <c r="I11" s="250"/>
      <c r="J11" s="250"/>
      <c r="K11" s="250"/>
      <c r="L11" s="250"/>
      <c r="M11" s="250"/>
      <c r="N11" s="250"/>
      <c r="O11" s="250"/>
      <c r="P11" s="250"/>
      <c r="Q11" s="250"/>
      <c r="R11" s="250"/>
      <c r="S11" s="250"/>
      <c r="T11" s="250"/>
      <c r="U11" s="250"/>
      <c r="V11" s="250"/>
      <c r="W11" s="250"/>
    </row>
    <row r="12" spans="1:29" ht="115.5" customHeight="1" thickTop="1" thickBot="1" x14ac:dyDescent="0.25">
      <c r="B12" s="27" t="s">
        <v>25</v>
      </c>
      <c r="C12" s="260" t="s">
        <v>326</v>
      </c>
      <c r="D12" s="260"/>
      <c r="E12" s="260"/>
      <c r="F12" s="260"/>
      <c r="G12" s="260"/>
      <c r="H12" s="260"/>
      <c r="I12" s="260"/>
      <c r="J12" s="260"/>
      <c r="K12" s="260"/>
      <c r="L12" s="260"/>
      <c r="M12" s="260"/>
      <c r="N12" s="260"/>
      <c r="O12" s="260"/>
      <c r="P12" s="260"/>
      <c r="Q12" s="260"/>
      <c r="R12" s="260"/>
      <c r="S12" s="260"/>
      <c r="T12" s="260"/>
      <c r="U12" s="260"/>
      <c r="V12" s="260"/>
      <c r="W12" s="261"/>
    </row>
    <row r="13" spans="1:29" ht="9" customHeight="1" thickTop="1" thickBot="1" x14ac:dyDescent="0.25"/>
    <row r="14" spans="1:29" ht="21.75" customHeight="1" thickTop="1" thickBot="1" x14ac:dyDescent="0.25">
      <c r="B14" s="11" t="s">
        <v>27</v>
      </c>
      <c r="C14" s="12"/>
      <c r="D14" s="12"/>
      <c r="E14" s="12"/>
      <c r="F14" s="12"/>
      <c r="G14" s="12"/>
      <c r="H14" s="13"/>
      <c r="I14" s="13"/>
      <c r="J14" s="13"/>
      <c r="K14" s="13"/>
      <c r="L14" s="13"/>
      <c r="M14" s="13"/>
      <c r="N14" s="13"/>
      <c r="O14" s="13"/>
      <c r="P14" s="13"/>
      <c r="Q14" s="13"/>
      <c r="R14" s="13"/>
      <c r="S14" s="13"/>
      <c r="T14" s="13"/>
      <c r="U14" s="13"/>
      <c r="V14" s="13"/>
      <c r="W14" s="14"/>
    </row>
    <row r="15" spans="1:29" ht="19.5" customHeight="1" thickTop="1" x14ac:dyDescent="0.2">
      <c r="B15" s="264" t="s">
        <v>28</v>
      </c>
      <c r="C15" s="265"/>
      <c r="D15" s="265"/>
      <c r="E15" s="265"/>
      <c r="F15" s="265"/>
      <c r="G15" s="265"/>
      <c r="H15" s="265"/>
      <c r="I15" s="265"/>
      <c r="J15" s="28"/>
      <c r="K15" s="265" t="s">
        <v>29</v>
      </c>
      <c r="L15" s="265"/>
      <c r="M15" s="265"/>
      <c r="N15" s="265"/>
      <c r="O15" s="265"/>
      <c r="P15" s="265"/>
      <c r="Q15" s="265"/>
      <c r="R15" s="29"/>
      <c r="S15" s="265" t="s">
        <v>30</v>
      </c>
      <c r="T15" s="265"/>
      <c r="U15" s="265"/>
      <c r="V15" s="265"/>
      <c r="W15" s="266"/>
    </row>
    <row r="16" spans="1:29" ht="69" customHeight="1" x14ac:dyDescent="0.2">
      <c r="B16" s="20" t="s">
        <v>31</v>
      </c>
      <c r="C16" s="262" t="s">
        <v>11</v>
      </c>
      <c r="D16" s="262"/>
      <c r="E16" s="262"/>
      <c r="F16" s="262"/>
      <c r="G16" s="262"/>
      <c r="H16" s="262"/>
      <c r="I16" s="262"/>
      <c r="J16" s="30"/>
      <c r="K16" s="30" t="s">
        <v>32</v>
      </c>
      <c r="L16" s="262" t="s">
        <v>11</v>
      </c>
      <c r="M16" s="262"/>
      <c r="N16" s="262"/>
      <c r="O16" s="262"/>
      <c r="P16" s="262"/>
      <c r="Q16" s="262"/>
      <c r="R16" s="22"/>
      <c r="S16" s="30" t="s">
        <v>33</v>
      </c>
      <c r="T16" s="267" t="s">
        <v>325</v>
      </c>
      <c r="U16" s="267"/>
      <c r="V16" s="267"/>
      <c r="W16" s="267"/>
    </row>
    <row r="17" spans="2:27" ht="86.25" customHeight="1" x14ac:dyDescent="0.2">
      <c r="B17" s="20" t="s">
        <v>35</v>
      </c>
      <c r="C17" s="262" t="s">
        <v>11</v>
      </c>
      <c r="D17" s="262"/>
      <c r="E17" s="262"/>
      <c r="F17" s="262"/>
      <c r="G17" s="262"/>
      <c r="H17" s="262"/>
      <c r="I17" s="262"/>
      <c r="J17" s="30"/>
      <c r="K17" s="30" t="s">
        <v>35</v>
      </c>
      <c r="L17" s="262" t="s">
        <v>11</v>
      </c>
      <c r="M17" s="262"/>
      <c r="N17" s="262"/>
      <c r="O17" s="262"/>
      <c r="P17" s="262"/>
      <c r="Q17" s="262"/>
      <c r="R17" s="22"/>
      <c r="S17" s="30" t="s">
        <v>36</v>
      </c>
      <c r="T17" s="267" t="s">
        <v>11</v>
      </c>
      <c r="U17" s="267"/>
      <c r="V17" s="267"/>
      <c r="W17" s="267"/>
    </row>
    <row r="18" spans="2:27" ht="25.5" customHeight="1" thickBot="1" x14ac:dyDescent="0.25">
      <c r="B18" s="31" t="s">
        <v>37</v>
      </c>
      <c r="C18" s="268" t="s">
        <v>11</v>
      </c>
      <c r="D18" s="268"/>
      <c r="E18" s="268"/>
      <c r="F18" s="268"/>
      <c r="G18" s="268"/>
      <c r="H18" s="268"/>
      <c r="I18" s="268"/>
      <c r="J18" s="268"/>
      <c r="K18" s="268"/>
      <c r="L18" s="268"/>
      <c r="M18" s="268"/>
      <c r="N18" s="268"/>
      <c r="O18" s="268"/>
      <c r="P18" s="268"/>
      <c r="Q18" s="268"/>
      <c r="R18" s="268"/>
      <c r="S18" s="268"/>
      <c r="T18" s="268"/>
      <c r="U18" s="268"/>
      <c r="V18" s="268"/>
      <c r="W18" s="269"/>
    </row>
    <row r="19" spans="2:27" ht="21.75" customHeight="1" thickTop="1" thickBot="1" x14ac:dyDescent="0.25">
      <c r="B19" s="11" t="s">
        <v>38</v>
      </c>
      <c r="C19" s="12"/>
      <c r="D19" s="12"/>
      <c r="E19" s="12"/>
      <c r="F19" s="12"/>
      <c r="G19" s="12"/>
      <c r="H19" s="13"/>
      <c r="I19" s="13"/>
      <c r="J19" s="13"/>
      <c r="K19" s="13"/>
      <c r="L19" s="13"/>
      <c r="M19" s="13"/>
      <c r="N19" s="13"/>
      <c r="O19" s="13"/>
      <c r="P19" s="13"/>
      <c r="Q19" s="13"/>
      <c r="R19" s="13"/>
      <c r="S19" s="13"/>
      <c r="T19" s="13"/>
      <c r="U19" s="13"/>
      <c r="V19" s="13"/>
      <c r="W19" s="14"/>
    </row>
    <row r="20" spans="2:27" ht="25.5" customHeight="1" thickTop="1" thickBot="1" x14ac:dyDescent="0.25">
      <c r="B20" s="270" t="s">
        <v>39</v>
      </c>
      <c r="C20" s="271"/>
      <c r="D20" s="271"/>
      <c r="E20" s="271"/>
      <c r="F20" s="271"/>
      <c r="G20" s="271"/>
      <c r="H20" s="271"/>
      <c r="I20" s="271"/>
      <c r="J20" s="271"/>
      <c r="K20" s="271"/>
      <c r="L20" s="271"/>
      <c r="M20" s="271"/>
      <c r="N20" s="271"/>
      <c r="O20" s="271"/>
      <c r="P20" s="271"/>
      <c r="Q20" s="271"/>
      <c r="R20" s="271"/>
      <c r="S20" s="271"/>
      <c r="T20" s="272"/>
      <c r="U20" s="273" t="s">
        <v>40</v>
      </c>
      <c r="V20" s="274"/>
      <c r="W20" s="275"/>
    </row>
    <row r="21" spans="2:27" ht="14.25" customHeight="1" x14ac:dyDescent="0.2">
      <c r="B21" s="276" t="s">
        <v>41</v>
      </c>
      <c r="C21" s="277"/>
      <c r="D21" s="277"/>
      <c r="E21" s="277"/>
      <c r="F21" s="277"/>
      <c r="G21" s="277"/>
      <c r="H21" s="277"/>
      <c r="I21" s="277"/>
      <c r="J21" s="277"/>
      <c r="K21" s="277"/>
      <c r="L21" s="277"/>
      <c r="M21" s="277" t="s">
        <v>42</v>
      </c>
      <c r="N21" s="277"/>
      <c r="O21" s="277" t="s">
        <v>43</v>
      </c>
      <c r="P21" s="277"/>
      <c r="Q21" s="277" t="s">
        <v>44</v>
      </c>
      <c r="R21" s="277"/>
      <c r="S21" s="277" t="s">
        <v>45</v>
      </c>
      <c r="T21" s="280" t="s">
        <v>46</v>
      </c>
      <c r="U21" s="282" t="s">
        <v>47</v>
      </c>
      <c r="V21" s="284" t="s">
        <v>48</v>
      </c>
      <c r="W21" s="285" t="s">
        <v>49</v>
      </c>
    </row>
    <row r="22" spans="2:27" ht="27" customHeight="1" thickBot="1" x14ac:dyDescent="0.25">
      <c r="B22" s="278"/>
      <c r="C22" s="279"/>
      <c r="D22" s="279"/>
      <c r="E22" s="279"/>
      <c r="F22" s="279"/>
      <c r="G22" s="279"/>
      <c r="H22" s="279"/>
      <c r="I22" s="279"/>
      <c r="J22" s="279"/>
      <c r="K22" s="279"/>
      <c r="L22" s="279"/>
      <c r="M22" s="279"/>
      <c r="N22" s="279"/>
      <c r="O22" s="279"/>
      <c r="P22" s="279"/>
      <c r="Q22" s="279"/>
      <c r="R22" s="279"/>
      <c r="S22" s="279"/>
      <c r="T22" s="281"/>
      <c r="U22" s="283"/>
      <c r="V22" s="279"/>
      <c r="W22" s="286"/>
      <c r="Z22" s="33" t="s">
        <v>11</v>
      </c>
      <c r="AA22" s="33" t="s">
        <v>50</v>
      </c>
    </row>
    <row r="23" spans="2:27" ht="56.25" customHeight="1" x14ac:dyDescent="0.2">
      <c r="B23" s="287" t="s">
        <v>324</v>
      </c>
      <c r="C23" s="288"/>
      <c r="D23" s="288"/>
      <c r="E23" s="288"/>
      <c r="F23" s="288"/>
      <c r="G23" s="288"/>
      <c r="H23" s="288"/>
      <c r="I23" s="288"/>
      <c r="J23" s="288"/>
      <c r="K23" s="288"/>
      <c r="L23" s="288"/>
      <c r="M23" s="289" t="s">
        <v>322</v>
      </c>
      <c r="N23" s="289"/>
      <c r="O23" s="289" t="s">
        <v>60</v>
      </c>
      <c r="P23" s="289"/>
      <c r="Q23" s="290" t="s">
        <v>53</v>
      </c>
      <c r="R23" s="290"/>
      <c r="S23" s="34" t="s">
        <v>54</v>
      </c>
      <c r="T23" s="34" t="s">
        <v>313</v>
      </c>
      <c r="U23" s="34" t="s">
        <v>313</v>
      </c>
      <c r="V23" s="34">
        <f t="shared" ref="V23:V30" si="0">+IF(ISERR(U23/T23*100),"N/A",ROUND(U23/T23*100,2))</f>
        <v>100</v>
      </c>
      <c r="W23" s="35">
        <f t="shared" ref="W23:W30" si="1">+IF(ISERR(U23/S23*100),"N/A",ROUND(U23/S23*100,2))</f>
        <v>5</v>
      </c>
    </row>
    <row r="24" spans="2:27" ht="56.25" customHeight="1" x14ac:dyDescent="0.2">
      <c r="B24" s="287" t="s">
        <v>323</v>
      </c>
      <c r="C24" s="288"/>
      <c r="D24" s="288"/>
      <c r="E24" s="288"/>
      <c r="F24" s="288"/>
      <c r="G24" s="288"/>
      <c r="H24" s="288"/>
      <c r="I24" s="288"/>
      <c r="J24" s="288"/>
      <c r="K24" s="288"/>
      <c r="L24" s="288"/>
      <c r="M24" s="289" t="s">
        <v>322</v>
      </c>
      <c r="N24" s="289"/>
      <c r="O24" s="289" t="s">
        <v>60</v>
      </c>
      <c r="P24" s="289"/>
      <c r="Q24" s="290" t="s">
        <v>53</v>
      </c>
      <c r="R24" s="290"/>
      <c r="S24" s="34" t="s">
        <v>54</v>
      </c>
      <c r="T24" s="34" t="s">
        <v>313</v>
      </c>
      <c r="U24" s="34" t="s">
        <v>313</v>
      </c>
      <c r="V24" s="34">
        <f t="shared" si="0"/>
        <v>100</v>
      </c>
      <c r="W24" s="35">
        <f t="shared" si="1"/>
        <v>5</v>
      </c>
    </row>
    <row r="25" spans="2:27" ht="56.25" customHeight="1" x14ac:dyDescent="0.2">
      <c r="B25" s="287" t="s">
        <v>320</v>
      </c>
      <c r="C25" s="288"/>
      <c r="D25" s="288"/>
      <c r="E25" s="288"/>
      <c r="F25" s="288"/>
      <c r="G25" s="288"/>
      <c r="H25" s="288"/>
      <c r="I25" s="288"/>
      <c r="J25" s="288"/>
      <c r="K25" s="288"/>
      <c r="L25" s="288"/>
      <c r="M25" s="289" t="s">
        <v>321</v>
      </c>
      <c r="N25" s="289"/>
      <c r="O25" s="289" t="s">
        <v>60</v>
      </c>
      <c r="P25" s="289"/>
      <c r="Q25" s="290" t="s">
        <v>53</v>
      </c>
      <c r="R25" s="290"/>
      <c r="S25" s="34" t="s">
        <v>54</v>
      </c>
      <c r="T25" s="34" t="s">
        <v>313</v>
      </c>
      <c r="U25" s="34" t="s">
        <v>313</v>
      </c>
      <c r="V25" s="34">
        <f t="shared" si="0"/>
        <v>100</v>
      </c>
      <c r="W25" s="35">
        <f t="shared" si="1"/>
        <v>5</v>
      </c>
    </row>
    <row r="26" spans="2:27" ht="56.25" customHeight="1" x14ac:dyDescent="0.2">
      <c r="B26" s="287" t="s">
        <v>316</v>
      </c>
      <c r="C26" s="288"/>
      <c r="D26" s="288"/>
      <c r="E26" s="288"/>
      <c r="F26" s="288"/>
      <c r="G26" s="288"/>
      <c r="H26" s="288"/>
      <c r="I26" s="288"/>
      <c r="J26" s="288"/>
      <c r="K26" s="288"/>
      <c r="L26" s="288"/>
      <c r="M26" s="289" t="s">
        <v>321</v>
      </c>
      <c r="N26" s="289"/>
      <c r="O26" s="289" t="s">
        <v>60</v>
      </c>
      <c r="P26" s="289"/>
      <c r="Q26" s="290" t="s">
        <v>53</v>
      </c>
      <c r="R26" s="290"/>
      <c r="S26" s="34" t="s">
        <v>54</v>
      </c>
      <c r="T26" s="34" t="s">
        <v>313</v>
      </c>
      <c r="U26" s="34" t="s">
        <v>313</v>
      </c>
      <c r="V26" s="34">
        <f t="shared" si="0"/>
        <v>100</v>
      </c>
      <c r="W26" s="35">
        <f t="shared" si="1"/>
        <v>5</v>
      </c>
    </row>
    <row r="27" spans="2:27" ht="56.25" customHeight="1" x14ac:dyDescent="0.2">
      <c r="B27" s="287" t="s">
        <v>320</v>
      </c>
      <c r="C27" s="288"/>
      <c r="D27" s="288"/>
      <c r="E27" s="288"/>
      <c r="F27" s="288"/>
      <c r="G27" s="288"/>
      <c r="H27" s="288"/>
      <c r="I27" s="288"/>
      <c r="J27" s="288"/>
      <c r="K27" s="288"/>
      <c r="L27" s="288"/>
      <c r="M27" s="289" t="s">
        <v>319</v>
      </c>
      <c r="N27" s="289"/>
      <c r="O27" s="289" t="s">
        <v>60</v>
      </c>
      <c r="P27" s="289"/>
      <c r="Q27" s="290" t="s">
        <v>53</v>
      </c>
      <c r="R27" s="290"/>
      <c r="S27" s="34" t="s">
        <v>54</v>
      </c>
      <c r="T27" s="34" t="s">
        <v>313</v>
      </c>
      <c r="U27" s="34" t="s">
        <v>313</v>
      </c>
      <c r="V27" s="34">
        <f t="shared" si="0"/>
        <v>100</v>
      </c>
      <c r="W27" s="35">
        <f t="shared" si="1"/>
        <v>5</v>
      </c>
    </row>
    <row r="28" spans="2:27" ht="56.25" customHeight="1" x14ac:dyDescent="0.2">
      <c r="B28" s="287" t="s">
        <v>318</v>
      </c>
      <c r="C28" s="288"/>
      <c r="D28" s="288"/>
      <c r="E28" s="288"/>
      <c r="F28" s="288"/>
      <c r="G28" s="288"/>
      <c r="H28" s="288"/>
      <c r="I28" s="288"/>
      <c r="J28" s="288"/>
      <c r="K28" s="288"/>
      <c r="L28" s="288"/>
      <c r="M28" s="289" t="s">
        <v>317</v>
      </c>
      <c r="N28" s="289"/>
      <c r="O28" s="289" t="s">
        <v>60</v>
      </c>
      <c r="P28" s="289"/>
      <c r="Q28" s="290" t="s">
        <v>53</v>
      </c>
      <c r="R28" s="290"/>
      <c r="S28" s="34" t="s">
        <v>54</v>
      </c>
      <c r="T28" s="34" t="s">
        <v>313</v>
      </c>
      <c r="U28" s="34" t="s">
        <v>313</v>
      </c>
      <c r="V28" s="34">
        <f t="shared" si="0"/>
        <v>100</v>
      </c>
      <c r="W28" s="35">
        <f t="shared" si="1"/>
        <v>5</v>
      </c>
    </row>
    <row r="29" spans="2:27" ht="56.25" customHeight="1" x14ac:dyDescent="0.2">
      <c r="B29" s="287" t="s">
        <v>316</v>
      </c>
      <c r="C29" s="288"/>
      <c r="D29" s="288"/>
      <c r="E29" s="288"/>
      <c r="F29" s="288"/>
      <c r="G29" s="288"/>
      <c r="H29" s="288"/>
      <c r="I29" s="288"/>
      <c r="J29" s="288"/>
      <c r="K29" s="288"/>
      <c r="L29" s="288"/>
      <c r="M29" s="289" t="s">
        <v>314</v>
      </c>
      <c r="N29" s="289"/>
      <c r="O29" s="289" t="s">
        <v>60</v>
      </c>
      <c r="P29" s="289"/>
      <c r="Q29" s="290" t="s">
        <v>53</v>
      </c>
      <c r="R29" s="290"/>
      <c r="S29" s="34" t="s">
        <v>54</v>
      </c>
      <c r="T29" s="34" t="s">
        <v>313</v>
      </c>
      <c r="U29" s="34" t="s">
        <v>313</v>
      </c>
      <c r="V29" s="34">
        <f t="shared" si="0"/>
        <v>100</v>
      </c>
      <c r="W29" s="35">
        <f t="shared" si="1"/>
        <v>5</v>
      </c>
    </row>
    <row r="30" spans="2:27" ht="56.25" customHeight="1" thickBot="1" x14ac:dyDescent="0.25">
      <c r="B30" s="287" t="s">
        <v>315</v>
      </c>
      <c r="C30" s="288"/>
      <c r="D30" s="288"/>
      <c r="E30" s="288"/>
      <c r="F30" s="288"/>
      <c r="G30" s="288"/>
      <c r="H30" s="288"/>
      <c r="I30" s="288"/>
      <c r="J30" s="288"/>
      <c r="K30" s="288"/>
      <c r="L30" s="288"/>
      <c r="M30" s="289" t="s">
        <v>314</v>
      </c>
      <c r="N30" s="289"/>
      <c r="O30" s="289" t="s">
        <v>60</v>
      </c>
      <c r="P30" s="289"/>
      <c r="Q30" s="290" t="s">
        <v>53</v>
      </c>
      <c r="R30" s="290"/>
      <c r="S30" s="34" t="s">
        <v>54</v>
      </c>
      <c r="T30" s="34" t="s">
        <v>313</v>
      </c>
      <c r="U30" s="34" t="s">
        <v>313</v>
      </c>
      <c r="V30" s="34">
        <f t="shared" si="0"/>
        <v>100</v>
      </c>
      <c r="W30" s="35">
        <f t="shared" si="1"/>
        <v>5</v>
      </c>
    </row>
    <row r="31" spans="2:27" ht="21.75" customHeight="1" thickTop="1" thickBot="1" x14ac:dyDescent="0.25">
      <c r="B31" s="11" t="s">
        <v>65</v>
      </c>
      <c r="C31" s="12"/>
      <c r="D31" s="12"/>
      <c r="E31" s="12"/>
      <c r="F31" s="12"/>
      <c r="G31" s="12"/>
      <c r="H31" s="13"/>
      <c r="I31" s="13"/>
      <c r="J31" s="13"/>
      <c r="K31" s="13"/>
      <c r="L31" s="13"/>
      <c r="M31" s="13"/>
      <c r="N31" s="13"/>
      <c r="O31" s="13"/>
      <c r="P31" s="13"/>
      <c r="Q31" s="13"/>
      <c r="R31" s="13"/>
      <c r="S31" s="13"/>
      <c r="T31" s="13"/>
      <c r="U31" s="13"/>
      <c r="V31" s="13"/>
      <c r="W31" s="14"/>
      <c r="X31" s="36"/>
    </row>
    <row r="32" spans="2:27" ht="29.25" customHeight="1" thickTop="1" thickBot="1" x14ac:dyDescent="0.25">
      <c r="B32" s="291" t="s">
        <v>2293</v>
      </c>
      <c r="C32" s="292"/>
      <c r="D32" s="292"/>
      <c r="E32" s="292"/>
      <c r="F32" s="292"/>
      <c r="G32" s="292"/>
      <c r="H32" s="292"/>
      <c r="I32" s="292"/>
      <c r="J32" s="292"/>
      <c r="K32" s="292"/>
      <c r="L32" s="292"/>
      <c r="M32" s="292"/>
      <c r="N32" s="292"/>
      <c r="O32" s="292"/>
      <c r="P32" s="292"/>
      <c r="Q32" s="293"/>
      <c r="R32" s="37" t="s">
        <v>45</v>
      </c>
      <c r="S32" s="274" t="s">
        <v>46</v>
      </c>
      <c r="T32" s="274"/>
      <c r="U32" s="38" t="s">
        <v>66</v>
      </c>
      <c r="V32" s="273" t="s">
        <v>67</v>
      </c>
      <c r="W32" s="275"/>
    </row>
    <row r="33" spans="2:25" ht="30.75" customHeight="1" thickBot="1" x14ac:dyDescent="0.25">
      <c r="B33" s="294"/>
      <c r="C33" s="295"/>
      <c r="D33" s="295"/>
      <c r="E33" s="295"/>
      <c r="F33" s="295"/>
      <c r="G33" s="295"/>
      <c r="H33" s="295"/>
      <c r="I33" s="295"/>
      <c r="J33" s="295"/>
      <c r="K33" s="295"/>
      <c r="L33" s="295"/>
      <c r="M33" s="295"/>
      <c r="N33" s="295"/>
      <c r="O33" s="295"/>
      <c r="P33" s="295"/>
      <c r="Q33" s="296"/>
      <c r="R33" s="39" t="s">
        <v>68</v>
      </c>
      <c r="S33" s="39" t="s">
        <v>68</v>
      </c>
      <c r="T33" s="39" t="s">
        <v>60</v>
      </c>
      <c r="U33" s="39" t="s">
        <v>68</v>
      </c>
      <c r="V33" s="39" t="s">
        <v>69</v>
      </c>
      <c r="W33" s="32" t="s">
        <v>70</v>
      </c>
      <c r="Y33" s="36"/>
    </row>
    <row r="34" spans="2:25" ht="23.25" customHeight="1" thickBot="1" x14ac:dyDescent="0.25">
      <c r="B34" s="306" t="s">
        <v>71</v>
      </c>
      <c r="C34" s="307"/>
      <c r="D34" s="307"/>
      <c r="E34" s="40" t="s">
        <v>311</v>
      </c>
      <c r="F34" s="40"/>
      <c r="G34" s="40"/>
      <c r="H34" s="41"/>
      <c r="I34" s="41"/>
      <c r="J34" s="41"/>
      <c r="K34" s="41"/>
      <c r="L34" s="41"/>
      <c r="M34" s="41"/>
      <c r="N34" s="41"/>
      <c r="O34" s="41"/>
      <c r="P34" s="42"/>
      <c r="Q34" s="42"/>
      <c r="R34" s="43" t="s">
        <v>312</v>
      </c>
      <c r="S34" s="44" t="s">
        <v>11</v>
      </c>
      <c r="T34" s="42"/>
      <c r="U34" s="44" t="s">
        <v>57</v>
      </c>
      <c r="V34" s="42"/>
      <c r="W34" s="45">
        <f t="shared" ref="W34:W43" si="2">+IF(ISERR(U34/R34*100),"N/A",ROUND(U34/R34*100,2))</f>
        <v>0</v>
      </c>
    </row>
    <row r="35" spans="2:25" ht="26.25" customHeight="1" x14ac:dyDescent="0.2">
      <c r="B35" s="308" t="s">
        <v>75</v>
      </c>
      <c r="C35" s="309"/>
      <c r="D35" s="309"/>
      <c r="E35" s="46" t="s">
        <v>311</v>
      </c>
      <c r="F35" s="46"/>
      <c r="G35" s="46"/>
      <c r="H35" s="47"/>
      <c r="I35" s="47"/>
      <c r="J35" s="47"/>
      <c r="K35" s="47"/>
      <c r="L35" s="47"/>
      <c r="M35" s="47"/>
      <c r="N35" s="47"/>
      <c r="O35" s="47"/>
      <c r="P35" s="48"/>
      <c r="Q35" s="48"/>
      <c r="R35" s="49" t="s">
        <v>310</v>
      </c>
      <c r="S35" s="50" t="s">
        <v>57</v>
      </c>
      <c r="T35" s="51">
        <f>+IF(ISERR(S35/R35*100),"N/A",ROUND(S35/R35*100,2))</f>
        <v>0</v>
      </c>
      <c r="U35" s="50" t="s">
        <v>57</v>
      </c>
      <c r="V35" s="51" t="str">
        <f>+IF(ISERR(U35/S35*100),"N/A",ROUND(U35/S35*100,2))</f>
        <v>N/A</v>
      </c>
      <c r="W35" s="52">
        <f t="shared" si="2"/>
        <v>0</v>
      </c>
    </row>
    <row r="36" spans="2:25" ht="23.25" customHeight="1" thickBot="1" x14ac:dyDescent="0.25">
      <c r="B36" s="306" t="s">
        <v>71</v>
      </c>
      <c r="C36" s="307"/>
      <c r="D36" s="307"/>
      <c r="E36" s="40" t="s">
        <v>309</v>
      </c>
      <c r="F36" s="40"/>
      <c r="G36" s="40"/>
      <c r="H36" s="41"/>
      <c r="I36" s="41"/>
      <c r="J36" s="41"/>
      <c r="K36" s="41"/>
      <c r="L36" s="41"/>
      <c r="M36" s="41"/>
      <c r="N36" s="41"/>
      <c r="O36" s="41"/>
      <c r="P36" s="42"/>
      <c r="Q36" s="42"/>
      <c r="R36" s="43" t="s">
        <v>308</v>
      </c>
      <c r="S36" s="44" t="s">
        <v>11</v>
      </c>
      <c r="T36" s="42"/>
      <c r="U36" s="44" t="s">
        <v>57</v>
      </c>
      <c r="V36" s="42"/>
      <c r="W36" s="45">
        <f t="shared" si="2"/>
        <v>0</v>
      </c>
    </row>
    <row r="37" spans="2:25" ht="26.25" customHeight="1" x14ac:dyDescent="0.2">
      <c r="B37" s="308" t="s">
        <v>75</v>
      </c>
      <c r="C37" s="309"/>
      <c r="D37" s="309"/>
      <c r="E37" s="46" t="s">
        <v>309</v>
      </c>
      <c r="F37" s="46"/>
      <c r="G37" s="46"/>
      <c r="H37" s="47"/>
      <c r="I37" s="47"/>
      <c r="J37" s="47"/>
      <c r="K37" s="47"/>
      <c r="L37" s="47"/>
      <c r="M37" s="47"/>
      <c r="N37" s="47"/>
      <c r="O37" s="47"/>
      <c r="P37" s="48"/>
      <c r="Q37" s="48"/>
      <c r="R37" s="49" t="s">
        <v>308</v>
      </c>
      <c r="S37" s="50" t="s">
        <v>57</v>
      </c>
      <c r="T37" s="51">
        <f>+IF(ISERR(S37/R37*100),"N/A",ROUND(S37/R37*100,2))</f>
        <v>0</v>
      </c>
      <c r="U37" s="50" t="s">
        <v>57</v>
      </c>
      <c r="V37" s="51" t="str">
        <f>+IF(ISERR(U37/S37*100),"N/A",ROUND(U37/S37*100,2))</f>
        <v>N/A</v>
      </c>
      <c r="W37" s="52">
        <f t="shared" si="2"/>
        <v>0</v>
      </c>
    </row>
    <row r="38" spans="2:25" ht="23.25" customHeight="1" thickBot="1" x14ac:dyDescent="0.25">
      <c r="B38" s="306" t="s">
        <v>71</v>
      </c>
      <c r="C38" s="307"/>
      <c r="D38" s="307"/>
      <c r="E38" s="40" t="s">
        <v>307</v>
      </c>
      <c r="F38" s="40"/>
      <c r="G38" s="40"/>
      <c r="H38" s="41"/>
      <c r="I38" s="41"/>
      <c r="J38" s="41"/>
      <c r="K38" s="41"/>
      <c r="L38" s="41"/>
      <c r="M38" s="41"/>
      <c r="N38" s="41"/>
      <c r="O38" s="41"/>
      <c r="P38" s="42"/>
      <c r="Q38" s="42"/>
      <c r="R38" s="43" t="s">
        <v>306</v>
      </c>
      <c r="S38" s="44" t="s">
        <v>11</v>
      </c>
      <c r="T38" s="42"/>
      <c r="U38" s="44" t="s">
        <v>57</v>
      </c>
      <c r="V38" s="42"/>
      <c r="W38" s="45">
        <f t="shared" si="2"/>
        <v>0</v>
      </c>
    </row>
    <row r="39" spans="2:25" ht="26.25" customHeight="1" x14ac:dyDescent="0.2">
      <c r="B39" s="308" t="s">
        <v>75</v>
      </c>
      <c r="C39" s="309"/>
      <c r="D39" s="309"/>
      <c r="E39" s="46" t="s">
        <v>307</v>
      </c>
      <c r="F39" s="46"/>
      <c r="G39" s="46"/>
      <c r="H39" s="47"/>
      <c r="I39" s="47"/>
      <c r="J39" s="47"/>
      <c r="K39" s="47"/>
      <c r="L39" s="47"/>
      <c r="M39" s="47"/>
      <c r="N39" s="47"/>
      <c r="O39" s="47"/>
      <c r="P39" s="48"/>
      <c r="Q39" s="48"/>
      <c r="R39" s="49" t="s">
        <v>306</v>
      </c>
      <c r="S39" s="50" t="s">
        <v>57</v>
      </c>
      <c r="T39" s="51">
        <f>+IF(ISERR(S39/R39*100),"N/A",ROUND(S39/R39*100,2))</f>
        <v>0</v>
      </c>
      <c r="U39" s="50" t="s">
        <v>57</v>
      </c>
      <c r="V39" s="51" t="str">
        <f>+IF(ISERR(U39/S39*100),"N/A",ROUND(U39/S39*100,2))</f>
        <v>N/A</v>
      </c>
      <c r="W39" s="52">
        <f t="shared" si="2"/>
        <v>0</v>
      </c>
    </row>
    <row r="40" spans="2:25" ht="23.25" customHeight="1" thickBot="1" x14ac:dyDescent="0.25">
      <c r="B40" s="306" t="s">
        <v>71</v>
      </c>
      <c r="C40" s="307"/>
      <c r="D40" s="307"/>
      <c r="E40" s="40" t="s">
        <v>305</v>
      </c>
      <c r="F40" s="40"/>
      <c r="G40" s="40"/>
      <c r="H40" s="41"/>
      <c r="I40" s="41"/>
      <c r="J40" s="41"/>
      <c r="K40" s="41"/>
      <c r="L40" s="41"/>
      <c r="M40" s="41"/>
      <c r="N40" s="41"/>
      <c r="O40" s="41"/>
      <c r="P40" s="42"/>
      <c r="Q40" s="42"/>
      <c r="R40" s="43" t="s">
        <v>304</v>
      </c>
      <c r="S40" s="44" t="s">
        <v>11</v>
      </c>
      <c r="T40" s="42"/>
      <c r="U40" s="44" t="s">
        <v>57</v>
      </c>
      <c r="V40" s="42"/>
      <c r="W40" s="45">
        <f t="shared" si="2"/>
        <v>0</v>
      </c>
    </row>
    <row r="41" spans="2:25" ht="26.25" customHeight="1" x14ac:dyDescent="0.2">
      <c r="B41" s="308" t="s">
        <v>75</v>
      </c>
      <c r="C41" s="309"/>
      <c r="D41" s="309"/>
      <c r="E41" s="46" t="s">
        <v>305</v>
      </c>
      <c r="F41" s="46"/>
      <c r="G41" s="46"/>
      <c r="H41" s="47"/>
      <c r="I41" s="47"/>
      <c r="J41" s="47"/>
      <c r="K41" s="47"/>
      <c r="L41" s="47"/>
      <c r="M41" s="47"/>
      <c r="N41" s="47"/>
      <c r="O41" s="47"/>
      <c r="P41" s="48"/>
      <c r="Q41" s="48"/>
      <c r="R41" s="49" t="s">
        <v>304</v>
      </c>
      <c r="S41" s="50" t="s">
        <v>57</v>
      </c>
      <c r="T41" s="51">
        <f>+IF(ISERR(S41/R41*100),"N/A",ROUND(S41/R41*100,2))</f>
        <v>0</v>
      </c>
      <c r="U41" s="50" t="s">
        <v>57</v>
      </c>
      <c r="V41" s="51" t="str">
        <f>+IF(ISERR(U41/S41*100),"N/A",ROUND(U41/S41*100,2))</f>
        <v>N/A</v>
      </c>
      <c r="W41" s="52">
        <f t="shared" si="2"/>
        <v>0</v>
      </c>
    </row>
    <row r="42" spans="2:25" ht="23.25" customHeight="1" thickBot="1" x14ac:dyDescent="0.25">
      <c r="B42" s="306" t="s">
        <v>71</v>
      </c>
      <c r="C42" s="307"/>
      <c r="D42" s="307"/>
      <c r="E42" s="40" t="s">
        <v>303</v>
      </c>
      <c r="F42" s="40"/>
      <c r="G42" s="40"/>
      <c r="H42" s="41"/>
      <c r="I42" s="41"/>
      <c r="J42" s="41"/>
      <c r="K42" s="41"/>
      <c r="L42" s="41"/>
      <c r="M42" s="41"/>
      <c r="N42" s="41"/>
      <c r="O42" s="41"/>
      <c r="P42" s="42"/>
      <c r="Q42" s="42"/>
      <c r="R42" s="43" t="s">
        <v>302</v>
      </c>
      <c r="S42" s="44" t="s">
        <v>11</v>
      </c>
      <c r="T42" s="42"/>
      <c r="U42" s="44" t="s">
        <v>57</v>
      </c>
      <c r="V42" s="42"/>
      <c r="W42" s="45">
        <f t="shared" si="2"/>
        <v>0</v>
      </c>
    </row>
    <row r="43" spans="2:25" ht="26.25" customHeight="1" thickBot="1" x14ac:dyDescent="0.25">
      <c r="B43" s="308" t="s">
        <v>75</v>
      </c>
      <c r="C43" s="309"/>
      <c r="D43" s="309"/>
      <c r="E43" s="46" t="s">
        <v>303</v>
      </c>
      <c r="F43" s="46"/>
      <c r="G43" s="46"/>
      <c r="H43" s="47"/>
      <c r="I43" s="47"/>
      <c r="J43" s="47"/>
      <c r="K43" s="47"/>
      <c r="L43" s="47"/>
      <c r="M43" s="47"/>
      <c r="N43" s="47"/>
      <c r="O43" s="47"/>
      <c r="P43" s="48"/>
      <c r="Q43" s="48"/>
      <c r="R43" s="49" t="s">
        <v>302</v>
      </c>
      <c r="S43" s="50" t="s">
        <v>57</v>
      </c>
      <c r="T43" s="51">
        <f>+IF(ISERR(S43/R43*100),"N/A",ROUND(S43/R43*100,2))</f>
        <v>0</v>
      </c>
      <c r="U43" s="50" t="s">
        <v>57</v>
      </c>
      <c r="V43" s="51" t="str">
        <f>+IF(ISERR(U43/S43*100),"N/A",ROUND(U43/S43*100,2))</f>
        <v>N/A</v>
      </c>
      <c r="W43" s="52">
        <f t="shared" si="2"/>
        <v>0</v>
      </c>
    </row>
    <row r="44" spans="2:25" ht="22.5" customHeight="1" thickTop="1" thickBot="1" x14ac:dyDescent="0.25">
      <c r="B44" s="11" t="s">
        <v>81</v>
      </c>
      <c r="C44" s="12"/>
      <c r="D44" s="12"/>
      <c r="E44" s="12"/>
      <c r="F44" s="12"/>
      <c r="G44" s="12"/>
      <c r="H44" s="13"/>
      <c r="I44" s="13"/>
      <c r="J44" s="13"/>
      <c r="K44" s="13"/>
      <c r="L44" s="13"/>
      <c r="M44" s="13"/>
      <c r="N44" s="13"/>
      <c r="O44" s="13"/>
      <c r="P44" s="13"/>
      <c r="Q44" s="13"/>
      <c r="R44" s="13"/>
      <c r="S44" s="13"/>
      <c r="T44" s="13"/>
      <c r="U44" s="13"/>
      <c r="V44" s="13"/>
      <c r="W44" s="14"/>
    </row>
    <row r="45" spans="2:25" ht="37.5" customHeight="1" thickTop="1" x14ac:dyDescent="0.2">
      <c r="B45" s="297" t="s">
        <v>301</v>
      </c>
      <c r="C45" s="298"/>
      <c r="D45" s="298"/>
      <c r="E45" s="298"/>
      <c r="F45" s="298"/>
      <c r="G45" s="298"/>
      <c r="H45" s="298"/>
      <c r="I45" s="298"/>
      <c r="J45" s="298"/>
      <c r="K45" s="298"/>
      <c r="L45" s="298"/>
      <c r="M45" s="298"/>
      <c r="N45" s="298"/>
      <c r="O45" s="298"/>
      <c r="P45" s="298"/>
      <c r="Q45" s="298"/>
      <c r="R45" s="298"/>
      <c r="S45" s="298"/>
      <c r="T45" s="298"/>
      <c r="U45" s="298"/>
      <c r="V45" s="298"/>
      <c r="W45" s="299"/>
    </row>
    <row r="46" spans="2:25" ht="209.25" customHeight="1" thickBot="1" x14ac:dyDescent="0.25">
      <c r="B46" s="300"/>
      <c r="C46" s="301"/>
      <c r="D46" s="301"/>
      <c r="E46" s="301"/>
      <c r="F46" s="301"/>
      <c r="G46" s="301"/>
      <c r="H46" s="301"/>
      <c r="I46" s="301"/>
      <c r="J46" s="301"/>
      <c r="K46" s="301"/>
      <c r="L46" s="301"/>
      <c r="M46" s="301"/>
      <c r="N46" s="301"/>
      <c r="O46" s="301"/>
      <c r="P46" s="301"/>
      <c r="Q46" s="301"/>
      <c r="R46" s="301"/>
      <c r="S46" s="301"/>
      <c r="T46" s="301"/>
      <c r="U46" s="301"/>
      <c r="V46" s="301"/>
      <c r="W46" s="302"/>
    </row>
    <row r="47" spans="2:25" ht="37.5" customHeight="1" thickTop="1" x14ac:dyDescent="0.2">
      <c r="B47" s="297" t="s">
        <v>300</v>
      </c>
      <c r="C47" s="298"/>
      <c r="D47" s="298"/>
      <c r="E47" s="298"/>
      <c r="F47" s="298"/>
      <c r="G47" s="298"/>
      <c r="H47" s="298"/>
      <c r="I47" s="298"/>
      <c r="J47" s="298"/>
      <c r="K47" s="298"/>
      <c r="L47" s="298"/>
      <c r="M47" s="298"/>
      <c r="N47" s="298"/>
      <c r="O47" s="298"/>
      <c r="P47" s="298"/>
      <c r="Q47" s="298"/>
      <c r="R47" s="298"/>
      <c r="S47" s="298"/>
      <c r="T47" s="298"/>
      <c r="U47" s="298"/>
      <c r="V47" s="298"/>
      <c r="W47" s="299"/>
    </row>
    <row r="48" spans="2:25" ht="123" customHeight="1" thickBot="1" x14ac:dyDescent="0.25">
      <c r="B48" s="300"/>
      <c r="C48" s="301"/>
      <c r="D48" s="301"/>
      <c r="E48" s="301"/>
      <c r="F48" s="301"/>
      <c r="G48" s="301"/>
      <c r="H48" s="301"/>
      <c r="I48" s="301"/>
      <c r="J48" s="301"/>
      <c r="K48" s="301"/>
      <c r="L48" s="301"/>
      <c r="M48" s="301"/>
      <c r="N48" s="301"/>
      <c r="O48" s="301"/>
      <c r="P48" s="301"/>
      <c r="Q48" s="301"/>
      <c r="R48" s="301"/>
      <c r="S48" s="301"/>
      <c r="T48" s="301"/>
      <c r="U48" s="301"/>
      <c r="V48" s="301"/>
      <c r="W48" s="302"/>
    </row>
    <row r="49" spans="2:23" ht="37.5" customHeight="1" thickTop="1" x14ac:dyDescent="0.2">
      <c r="B49" s="297" t="s">
        <v>299</v>
      </c>
      <c r="C49" s="298"/>
      <c r="D49" s="298"/>
      <c r="E49" s="298"/>
      <c r="F49" s="298"/>
      <c r="G49" s="298"/>
      <c r="H49" s="298"/>
      <c r="I49" s="298"/>
      <c r="J49" s="298"/>
      <c r="K49" s="298"/>
      <c r="L49" s="298"/>
      <c r="M49" s="298"/>
      <c r="N49" s="298"/>
      <c r="O49" s="298"/>
      <c r="P49" s="298"/>
      <c r="Q49" s="298"/>
      <c r="R49" s="298"/>
      <c r="S49" s="298"/>
      <c r="T49" s="298"/>
      <c r="U49" s="298"/>
      <c r="V49" s="298"/>
      <c r="W49" s="299"/>
    </row>
    <row r="50" spans="2:23" ht="117" customHeight="1" thickBot="1" x14ac:dyDescent="0.25">
      <c r="B50" s="303"/>
      <c r="C50" s="304"/>
      <c r="D50" s="304"/>
      <c r="E50" s="304"/>
      <c r="F50" s="304"/>
      <c r="G50" s="304"/>
      <c r="H50" s="304"/>
      <c r="I50" s="304"/>
      <c r="J50" s="304"/>
      <c r="K50" s="304"/>
      <c r="L50" s="304"/>
      <c r="M50" s="304"/>
      <c r="N50" s="304"/>
      <c r="O50" s="304"/>
      <c r="P50" s="304"/>
      <c r="Q50" s="304"/>
      <c r="R50" s="304"/>
      <c r="S50" s="304"/>
      <c r="T50" s="304"/>
      <c r="U50" s="304"/>
      <c r="V50" s="304"/>
      <c r="W50" s="305"/>
    </row>
  </sheetData>
  <mergeCells count="9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D10:H10"/>
    <mergeCell ref="I10:W10"/>
    <mergeCell ref="C11:W11"/>
    <mergeCell ref="C12:W12"/>
    <mergeCell ref="B15:I15"/>
    <mergeCell ref="K15:Q15"/>
    <mergeCell ref="S15:W15"/>
    <mergeCell ref="C16:I16"/>
    <mergeCell ref="L16:Q16"/>
    <mergeCell ref="T16:W16"/>
    <mergeCell ref="Q21:R22"/>
    <mergeCell ref="S21:S22"/>
    <mergeCell ref="T21:T22"/>
    <mergeCell ref="C17:I17"/>
    <mergeCell ref="L17:Q17"/>
    <mergeCell ref="T17:W17"/>
    <mergeCell ref="C18:W18"/>
    <mergeCell ref="B20:T20"/>
    <mergeCell ref="U20:W20"/>
    <mergeCell ref="U21:U22"/>
    <mergeCell ref="V21:V22"/>
    <mergeCell ref="W21:W22"/>
    <mergeCell ref="B23:L23"/>
    <mergeCell ref="M23:N23"/>
    <mergeCell ref="O23:P23"/>
    <mergeCell ref="Q23:R23"/>
    <mergeCell ref="B21:L22"/>
    <mergeCell ref="M21:N22"/>
    <mergeCell ref="O21:P22"/>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2:Q33"/>
    <mergeCell ref="S32:T32"/>
    <mergeCell ref="V32:W32"/>
    <mergeCell ref="B34:D34"/>
    <mergeCell ref="B35:D35"/>
    <mergeCell ref="B36:D36"/>
    <mergeCell ref="B37:D37"/>
    <mergeCell ref="B38:D38"/>
    <mergeCell ref="B47:W48"/>
    <mergeCell ref="B49:W50"/>
    <mergeCell ref="B39:D39"/>
    <mergeCell ref="B40:D40"/>
    <mergeCell ref="B41:D41"/>
    <mergeCell ref="B42:D42"/>
    <mergeCell ref="B43:D43"/>
    <mergeCell ref="B45:W4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3" min="1"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357</v>
      </c>
      <c r="D4" s="253" t="s">
        <v>356</v>
      </c>
      <c r="E4" s="253"/>
      <c r="F4" s="253"/>
      <c r="G4" s="253"/>
      <c r="H4" s="254"/>
      <c r="I4" s="18"/>
      <c r="J4" s="255" t="s">
        <v>6</v>
      </c>
      <c r="K4" s="253"/>
      <c r="L4" s="17" t="s">
        <v>355</v>
      </c>
      <c r="M4" s="256" t="s">
        <v>354</v>
      </c>
      <c r="N4" s="256"/>
      <c r="O4" s="256"/>
      <c r="P4" s="256"/>
      <c r="Q4" s="257"/>
      <c r="R4" s="19"/>
      <c r="S4" s="258" t="s">
        <v>9</v>
      </c>
      <c r="T4" s="259"/>
      <c r="U4" s="259"/>
      <c r="V4" s="260" t="s">
        <v>353</v>
      </c>
      <c r="W4" s="261"/>
    </row>
    <row r="5" spans="1:29" ht="15.75" customHeight="1" thickTop="1" x14ac:dyDescent="0.2">
      <c r="B5" s="138" t="s">
        <v>11</v>
      </c>
      <c r="C5" s="249" t="s">
        <v>11</v>
      </c>
      <c r="D5" s="249"/>
      <c r="E5" s="249"/>
      <c r="F5" s="249"/>
      <c r="G5" s="249"/>
      <c r="H5" s="249"/>
      <c r="I5" s="249"/>
      <c r="J5" s="249"/>
      <c r="K5" s="249"/>
      <c r="L5" s="249"/>
      <c r="M5" s="249"/>
      <c r="N5" s="249"/>
      <c r="O5" s="249"/>
      <c r="P5" s="249"/>
      <c r="Q5" s="249"/>
      <c r="R5" s="249"/>
      <c r="S5" s="249"/>
      <c r="T5" s="249"/>
      <c r="U5" s="249"/>
      <c r="V5" s="249"/>
      <c r="W5" s="310"/>
    </row>
    <row r="6" spans="1:29" ht="30" customHeight="1" thickBot="1" x14ac:dyDescent="0.25">
      <c r="B6" s="138" t="s">
        <v>12</v>
      </c>
      <c r="C6" s="21" t="s">
        <v>346</v>
      </c>
      <c r="D6" s="262" t="s">
        <v>352</v>
      </c>
      <c r="E6" s="262"/>
      <c r="F6" s="262"/>
      <c r="G6" s="262"/>
      <c r="H6" s="262"/>
      <c r="I6" s="94"/>
      <c r="J6" s="263" t="s">
        <v>15</v>
      </c>
      <c r="K6" s="263"/>
      <c r="L6" s="263" t="s">
        <v>16</v>
      </c>
      <c r="M6" s="263"/>
      <c r="N6" s="310" t="s">
        <v>11</v>
      </c>
      <c r="O6" s="310"/>
      <c r="P6" s="310"/>
      <c r="Q6" s="310"/>
      <c r="R6" s="310"/>
      <c r="S6" s="310"/>
      <c r="T6" s="310"/>
      <c r="U6" s="310"/>
      <c r="V6" s="310"/>
      <c r="W6" s="310"/>
    </row>
    <row r="7" spans="1:29" ht="30" customHeight="1" thickBot="1" x14ac:dyDescent="0.25">
      <c r="B7" s="139"/>
      <c r="C7" s="21" t="s">
        <v>11</v>
      </c>
      <c r="D7" s="249" t="s">
        <v>11</v>
      </c>
      <c r="E7" s="249"/>
      <c r="F7" s="249"/>
      <c r="G7" s="249"/>
      <c r="H7" s="249"/>
      <c r="I7" s="94"/>
      <c r="J7" s="24" t="s">
        <v>19</v>
      </c>
      <c r="K7" s="24" t="s">
        <v>20</v>
      </c>
      <c r="L7" s="24" t="s">
        <v>19</v>
      </c>
      <c r="M7" s="24" t="s">
        <v>20</v>
      </c>
      <c r="N7" s="25"/>
      <c r="O7" s="310" t="s">
        <v>11</v>
      </c>
      <c r="P7" s="310"/>
      <c r="Q7" s="310"/>
      <c r="R7" s="310"/>
      <c r="S7" s="310"/>
      <c r="T7" s="310"/>
      <c r="U7" s="310"/>
      <c r="V7" s="310"/>
      <c r="W7" s="310"/>
    </row>
    <row r="8" spans="1:29" ht="30" customHeight="1" thickBot="1" x14ac:dyDescent="0.25">
      <c r="B8" s="139"/>
      <c r="C8" s="21" t="s">
        <v>11</v>
      </c>
      <c r="D8" s="249" t="s">
        <v>11</v>
      </c>
      <c r="E8" s="249"/>
      <c r="F8" s="249"/>
      <c r="G8" s="249"/>
      <c r="H8" s="249"/>
      <c r="I8" s="94"/>
      <c r="J8" s="26" t="s">
        <v>351</v>
      </c>
      <c r="K8" s="26" t="s">
        <v>107</v>
      </c>
      <c r="L8" s="26" t="s">
        <v>350</v>
      </c>
      <c r="M8" s="26" t="s">
        <v>107</v>
      </c>
      <c r="N8" s="25"/>
      <c r="O8" s="94"/>
      <c r="P8" s="310" t="s">
        <v>11</v>
      </c>
      <c r="Q8" s="310"/>
      <c r="R8" s="310"/>
      <c r="S8" s="310"/>
      <c r="T8" s="310"/>
      <c r="U8" s="310"/>
      <c r="V8" s="310"/>
      <c r="W8" s="310"/>
    </row>
    <row r="9" spans="1:29" ht="25.5" customHeight="1" thickBot="1" x14ac:dyDescent="0.25">
      <c r="B9" s="139"/>
      <c r="C9" s="249" t="s">
        <v>11</v>
      </c>
      <c r="D9" s="249"/>
      <c r="E9" s="249"/>
      <c r="F9" s="249"/>
      <c r="G9" s="249"/>
      <c r="H9" s="249"/>
      <c r="I9" s="249"/>
      <c r="J9" s="249"/>
      <c r="K9" s="249"/>
      <c r="L9" s="249"/>
      <c r="M9" s="249"/>
      <c r="N9" s="249"/>
      <c r="O9" s="249"/>
      <c r="P9" s="249"/>
      <c r="Q9" s="249"/>
      <c r="R9" s="249"/>
      <c r="S9" s="249"/>
      <c r="T9" s="249"/>
      <c r="U9" s="249"/>
      <c r="V9" s="249"/>
      <c r="W9" s="310"/>
    </row>
    <row r="10" spans="1:29" ht="66.75" customHeight="1" thickTop="1" thickBot="1" x14ac:dyDescent="0.25">
      <c r="B10" s="27" t="s">
        <v>25</v>
      </c>
      <c r="C10" s="260" t="s">
        <v>349</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11" t="s">
        <v>28</v>
      </c>
      <c r="C13" s="265"/>
      <c r="D13" s="265"/>
      <c r="E13" s="265"/>
      <c r="F13" s="265"/>
      <c r="G13" s="265"/>
      <c r="H13" s="265"/>
      <c r="I13" s="265"/>
      <c r="J13" s="28"/>
      <c r="K13" s="265" t="s">
        <v>29</v>
      </c>
      <c r="L13" s="265"/>
      <c r="M13" s="265"/>
      <c r="N13" s="265"/>
      <c r="O13" s="265"/>
      <c r="P13" s="265"/>
      <c r="Q13" s="265"/>
      <c r="R13" s="29"/>
      <c r="S13" s="265" t="s">
        <v>30</v>
      </c>
      <c r="T13" s="265"/>
      <c r="U13" s="265"/>
      <c r="V13" s="265"/>
      <c r="W13" s="312"/>
    </row>
    <row r="14" spans="1:29" ht="69" customHeight="1" x14ac:dyDescent="0.2">
      <c r="B14" s="138" t="s">
        <v>31</v>
      </c>
      <c r="C14" s="262" t="s">
        <v>11</v>
      </c>
      <c r="D14" s="262"/>
      <c r="E14" s="262"/>
      <c r="F14" s="262"/>
      <c r="G14" s="262"/>
      <c r="H14" s="262"/>
      <c r="I14" s="262"/>
      <c r="J14" s="30"/>
      <c r="K14" s="30" t="s">
        <v>32</v>
      </c>
      <c r="L14" s="262" t="s">
        <v>11</v>
      </c>
      <c r="M14" s="262"/>
      <c r="N14" s="262"/>
      <c r="O14" s="262"/>
      <c r="P14" s="262"/>
      <c r="Q14" s="262"/>
      <c r="R14" s="94"/>
      <c r="S14" s="30" t="s">
        <v>33</v>
      </c>
      <c r="T14" s="313" t="s">
        <v>348</v>
      </c>
      <c r="U14" s="313"/>
      <c r="V14" s="313"/>
      <c r="W14" s="313"/>
    </row>
    <row r="15" spans="1:29" ht="86.25" customHeight="1" x14ac:dyDescent="0.2">
      <c r="B15" s="138" t="s">
        <v>35</v>
      </c>
      <c r="C15" s="262" t="s">
        <v>11</v>
      </c>
      <c r="D15" s="262"/>
      <c r="E15" s="262"/>
      <c r="F15" s="262"/>
      <c r="G15" s="262"/>
      <c r="H15" s="262"/>
      <c r="I15" s="262"/>
      <c r="J15" s="30"/>
      <c r="K15" s="30" t="s">
        <v>35</v>
      </c>
      <c r="L15" s="262" t="s">
        <v>11</v>
      </c>
      <c r="M15" s="262"/>
      <c r="N15" s="262"/>
      <c r="O15" s="262"/>
      <c r="P15" s="262"/>
      <c r="Q15" s="262"/>
      <c r="R15" s="94"/>
      <c r="S15" s="30" t="s">
        <v>36</v>
      </c>
      <c r="T15" s="313" t="s">
        <v>11</v>
      </c>
      <c r="U15" s="313"/>
      <c r="V15" s="313"/>
      <c r="W15" s="313"/>
    </row>
    <row r="16" spans="1:29" ht="25.5" customHeight="1" thickBot="1" x14ac:dyDescent="0.25">
      <c r="B16" s="137" t="s">
        <v>37</v>
      </c>
      <c r="C16" s="268" t="s">
        <v>11</v>
      </c>
      <c r="D16" s="268"/>
      <c r="E16" s="268"/>
      <c r="F16" s="268"/>
      <c r="G16" s="268"/>
      <c r="H16" s="268"/>
      <c r="I16" s="268"/>
      <c r="J16" s="268"/>
      <c r="K16" s="268"/>
      <c r="L16" s="268"/>
      <c r="M16" s="268"/>
      <c r="N16" s="268"/>
      <c r="O16" s="268"/>
      <c r="P16" s="268"/>
      <c r="Q16" s="268"/>
      <c r="R16" s="268"/>
      <c r="S16" s="268"/>
      <c r="T16" s="268"/>
      <c r="U16" s="268"/>
      <c r="V16" s="268"/>
      <c r="W16" s="314"/>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15" t="s">
        <v>39</v>
      </c>
      <c r="C18" s="271"/>
      <c r="D18" s="271"/>
      <c r="E18" s="271"/>
      <c r="F18" s="271"/>
      <c r="G18" s="271"/>
      <c r="H18" s="271"/>
      <c r="I18" s="271"/>
      <c r="J18" s="271"/>
      <c r="K18" s="271"/>
      <c r="L18" s="271"/>
      <c r="M18" s="271"/>
      <c r="N18" s="271"/>
      <c r="O18" s="271"/>
      <c r="P18" s="271"/>
      <c r="Q18" s="271"/>
      <c r="R18" s="271"/>
      <c r="S18" s="271"/>
      <c r="T18" s="272"/>
      <c r="U18" s="273" t="s">
        <v>40</v>
      </c>
      <c r="V18" s="274"/>
      <c r="W18" s="316"/>
    </row>
    <row r="19" spans="2:27" ht="14.25" customHeight="1" x14ac:dyDescent="0.2">
      <c r="B19" s="317"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22" t="s">
        <v>49</v>
      </c>
    </row>
    <row r="20" spans="2:27" ht="27" customHeight="1" thickBot="1" x14ac:dyDescent="0.25">
      <c r="B20" s="318"/>
      <c r="C20" s="319"/>
      <c r="D20" s="319"/>
      <c r="E20" s="319"/>
      <c r="F20" s="319"/>
      <c r="G20" s="319"/>
      <c r="H20" s="319"/>
      <c r="I20" s="319"/>
      <c r="J20" s="319"/>
      <c r="K20" s="319"/>
      <c r="L20" s="319"/>
      <c r="M20" s="319"/>
      <c r="N20" s="319"/>
      <c r="O20" s="319"/>
      <c r="P20" s="319"/>
      <c r="Q20" s="319"/>
      <c r="R20" s="319"/>
      <c r="S20" s="319"/>
      <c r="T20" s="320"/>
      <c r="U20" s="321"/>
      <c r="V20" s="319"/>
      <c r="W20" s="323"/>
      <c r="Z20" s="33" t="s">
        <v>11</v>
      </c>
      <c r="AA20" s="33" t="s">
        <v>50</v>
      </c>
    </row>
    <row r="21" spans="2:27" ht="56.25" customHeight="1" thickBot="1" x14ac:dyDescent="0.25">
      <c r="B21" s="324" t="s">
        <v>347</v>
      </c>
      <c r="C21" s="288"/>
      <c r="D21" s="288"/>
      <c r="E21" s="288"/>
      <c r="F21" s="288"/>
      <c r="G21" s="288"/>
      <c r="H21" s="288"/>
      <c r="I21" s="288"/>
      <c r="J21" s="288"/>
      <c r="K21" s="288"/>
      <c r="L21" s="288"/>
      <c r="M21" s="289" t="s">
        <v>346</v>
      </c>
      <c r="N21" s="289"/>
      <c r="O21" s="289" t="s">
        <v>60</v>
      </c>
      <c r="P21" s="289"/>
      <c r="Q21" s="290" t="s">
        <v>53</v>
      </c>
      <c r="R21" s="290"/>
      <c r="S21" s="34" t="s">
        <v>54</v>
      </c>
      <c r="T21" s="34" t="s">
        <v>345</v>
      </c>
      <c r="U21" s="34" t="s">
        <v>345</v>
      </c>
      <c r="V21" s="34">
        <f>+IF(ISERR(U21/T21*100),"N/A",ROUND(U21/T21*100,2))</f>
        <v>100</v>
      </c>
      <c r="W21" s="136">
        <f>+IF(ISERR(U21/S21*100),"N/A",ROUND(U21/S21*100,2))</f>
        <v>24</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32" t="s">
        <v>2293</v>
      </c>
      <c r="C23" s="292"/>
      <c r="D23" s="292"/>
      <c r="E23" s="292"/>
      <c r="F23" s="292"/>
      <c r="G23" s="292"/>
      <c r="H23" s="292"/>
      <c r="I23" s="292"/>
      <c r="J23" s="292"/>
      <c r="K23" s="292"/>
      <c r="L23" s="292"/>
      <c r="M23" s="292"/>
      <c r="N23" s="292"/>
      <c r="O23" s="292"/>
      <c r="P23" s="292"/>
      <c r="Q23" s="293"/>
      <c r="R23" s="37" t="s">
        <v>45</v>
      </c>
      <c r="S23" s="274" t="s">
        <v>46</v>
      </c>
      <c r="T23" s="274"/>
      <c r="U23" s="95" t="s">
        <v>66</v>
      </c>
      <c r="V23" s="273" t="s">
        <v>67</v>
      </c>
      <c r="W23" s="316"/>
    </row>
    <row r="24" spans="2:27" ht="30.75" customHeight="1" thickBot="1" x14ac:dyDescent="0.25">
      <c r="B24" s="333"/>
      <c r="C24" s="334"/>
      <c r="D24" s="334"/>
      <c r="E24" s="334"/>
      <c r="F24" s="334"/>
      <c r="G24" s="334"/>
      <c r="H24" s="334"/>
      <c r="I24" s="334"/>
      <c r="J24" s="334"/>
      <c r="K24" s="334"/>
      <c r="L24" s="334"/>
      <c r="M24" s="334"/>
      <c r="N24" s="334"/>
      <c r="O24" s="334"/>
      <c r="P24" s="334"/>
      <c r="Q24" s="335"/>
      <c r="R24" s="135" t="s">
        <v>68</v>
      </c>
      <c r="S24" s="135" t="s">
        <v>68</v>
      </c>
      <c r="T24" s="135" t="s">
        <v>60</v>
      </c>
      <c r="U24" s="135" t="s">
        <v>68</v>
      </c>
      <c r="V24" s="135" t="s">
        <v>69</v>
      </c>
      <c r="W24" s="134" t="s">
        <v>70</v>
      </c>
      <c r="Y24" s="36"/>
    </row>
    <row r="25" spans="2:27" ht="23.25" customHeight="1" thickBot="1" x14ac:dyDescent="0.25">
      <c r="B25" s="336" t="s">
        <v>71</v>
      </c>
      <c r="C25" s="307"/>
      <c r="D25" s="307"/>
      <c r="E25" s="96" t="s">
        <v>343</v>
      </c>
      <c r="F25" s="96"/>
      <c r="G25" s="96"/>
      <c r="H25" s="41"/>
      <c r="I25" s="41"/>
      <c r="J25" s="41"/>
      <c r="K25" s="41"/>
      <c r="L25" s="41"/>
      <c r="M25" s="41"/>
      <c r="N25" s="41"/>
      <c r="O25" s="41"/>
      <c r="P25" s="42"/>
      <c r="Q25" s="42"/>
      <c r="R25" s="43" t="s">
        <v>344</v>
      </c>
      <c r="S25" s="44" t="s">
        <v>11</v>
      </c>
      <c r="T25" s="42"/>
      <c r="U25" s="44" t="s">
        <v>340</v>
      </c>
      <c r="V25" s="42"/>
      <c r="W25" s="133">
        <f>+IF(ISERR(U25/R25*100),"N/A",ROUND(U25/R25*100,2))</f>
        <v>20.09</v>
      </c>
    </row>
    <row r="26" spans="2:27" ht="26.25" customHeight="1" thickBot="1" x14ac:dyDescent="0.25">
      <c r="B26" s="337" t="s">
        <v>75</v>
      </c>
      <c r="C26" s="338"/>
      <c r="D26" s="338"/>
      <c r="E26" s="132" t="s">
        <v>343</v>
      </c>
      <c r="F26" s="132"/>
      <c r="G26" s="132"/>
      <c r="H26" s="131"/>
      <c r="I26" s="131"/>
      <c r="J26" s="131"/>
      <c r="K26" s="131"/>
      <c r="L26" s="131"/>
      <c r="M26" s="131"/>
      <c r="N26" s="131"/>
      <c r="O26" s="131"/>
      <c r="P26" s="130"/>
      <c r="Q26" s="130"/>
      <c r="R26" s="129" t="s">
        <v>342</v>
      </c>
      <c r="S26" s="128" t="s">
        <v>341</v>
      </c>
      <c r="T26" s="127">
        <f>+IF(ISERR(S26/R26*100),"N/A",ROUND(S26/R26*100,2))</f>
        <v>24.04</v>
      </c>
      <c r="U26" s="128" t="s">
        <v>340</v>
      </c>
      <c r="V26" s="127">
        <f>+IF(ISERR(U26/S26*100),"N/A",ROUND(U26/S26*100,2))</f>
        <v>88.68</v>
      </c>
      <c r="W26" s="126">
        <f>+IF(ISERR(U26/R26*100),"N/A",ROUND(U26/R26*100,2))</f>
        <v>21.32</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325" t="s">
        <v>339</v>
      </c>
      <c r="C28" s="298"/>
      <c r="D28" s="298"/>
      <c r="E28" s="298"/>
      <c r="F28" s="298"/>
      <c r="G28" s="298"/>
      <c r="H28" s="298"/>
      <c r="I28" s="298"/>
      <c r="J28" s="298"/>
      <c r="K28" s="298"/>
      <c r="L28" s="298"/>
      <c r="M28" s="298"/>
      <c r="N28" s="298"/>
      <c r="O28" s="298"/>
      <c r="P28" s="298"/>
      <c r="Q28" s="298"/>
      <c r="R28" s="298"/>
      <c r="S28" s="298"/>
      <c r="T28" s="298"/>
      <c r="U28" s="298"/>
      <c r="V28" s="298"/>
      <c r="W28" s="326"/>
    </row>
    <row r="29" spans="2:27" ht="66" customHeight="1" thickBot="1" x14ac:dyDescent="0.25">
      <c r="B29" s="327"/>
      <c r="C29" s="301"/>
      <c r="D29" s="301"/>
      <c r="E29" s="301"/>
      <c r="F29" s="301"/>
      <c r="G29" s="301"/>
      <c r="H29" s="301"/>
      <c r="I29" s="301"/>
      <c r="J29" s="301"/>
      <c r="K29" s="301"/>
      <c r="L29" s="301"/>
      <c r="M29" s="301"/>
      <c r="N29" s="301"/>
      <c r="O29" s="301"/>
      <c r="P29" s="301"/>
      <c r="Q29" s="301"/>
      <c r="R29" s="301"/>
      <c r="S29" s="301"/>
      <c r="T29" s="301"/>
      <c r="U29" s="301"/>
      <c r="V29" s="301"/>
      <c r="W29" s="328"/>
    </row>
    <row r="30" spans="2:27" ht="37.5" customHeight="1" thickTop="1" x14ac:dyDescent="0.2">
      <c r="B30" s="325" t="s">
        <v>338</v>
      </c>
      <c r="C30" s="298"/>
      <c r="D30" s="298"/>
      <c r="E30" s="298"/>
      <c r="F30" s="298"/>
      <c r="G30" s="298"/>
      <c r="H30" s="298"/>
      <c r="I30" s="298"/>
      <c r="J30" s="298"/>
      <c r="K30" s="298"/>
      <c r="L30" s="298"/>
      <c r="M30" s="298"/>
      <c r="N30" s="298"/>
      <c r="O30" s="298"/>
      <c r="P30" s="298"/>
      <c r="Q30" s="298"/>
      <c r="R30" s="298"/>
      <c r="S30" s="298"/>
      <c r="T30" s="298"/>
      <c r="U30" s="298"/>
      <c r="V30" s="298"/>
      <c r="W30" s="326"/>
    </row>
    <row r="31" spans="2:27" ht="15" customHeight="1" thickBot="1" x14ac:dyDescent="0.25">
      <c r="B31" s="327"/>
      <c r="C31" s="301"/>
      <c r="D31" s="301"/>
      <c r="E31" s="301"/>
      <c r="F31" s="301"/>
      <c r="G31" s="301"/>
      <c r="H31" s="301"/>
      <c r="I31" s="301"/>
      <c r="J31" s="301"/>
      <c r="K31" s="301"/>
      <c r="L31" s="301"/>
      <c r="M31" s="301"/>
      <c r="N31" s="301"/>
      <c r="O31" s="301"/>
      <c r="P31" s="301"/>
      <c r="Q31" s="301"/>
      <c r="R31" s="301"/>
      <c r="S31" s="301"/>
      <c r="T31" s="301"/>
      <c r="U31" s="301"/>
      <c r="V31" s="301"/>
      <c r="W31" s="328"/>
    </row>
    <row r="32" spans="2:27" ht="37.5" customHeight="1" thickTop="1" x14ac:dyDescent="0.2">
      <c r="B32" s="325" t="s">
        <v>337</v>
      </c>
      <c r="C32" s="298"/>
      <c r="D32" s="298"/>
      <c r="E32" s="298"/>
      <c r="F32" s="298"/>
      <c r="G32" s="298"/>
      <c r="H32" s="298"/>
      <c r="I32" s="298"/>
      <c r="J32" s="298"/>
      <c r="K32" s="298"/>
      <c r="L32" s="298"/>
      <c r="M32" s="298"/>
      <c r="N32" s="298"/>
      <c r="O32" s="298"/>
      <c r="P32" s="298"/>
      <c r="Q32" s="298"/>
      <c r="R32" s="298"/>
      <c r="S32" s="298"/>
      <c r="T32" s="298"/>
      <c r="U32" s="298"/>
      <c r="V32" s="298"/>
      <c r="W32" s="326"/>
    </row>
    <row r="33" spans="2:23" ht="13.5" thickBot="1" x14ac:dyDescent="0.25">
      <c r="B33" s="329"/>
      <c r="C33" s="330"/>
      <c r="D33" s="330"/>
      <c r="E33" s="330"/>
      <c r="F33" s="330"/>
      <c r="G33" s="330"/>
      <c r="H33" s="330"/>
      <c r="I33" s="330"/>
      <c r="J33" s="330"/>
      <c r="K33" s="330"/>
      <c r="L33" s="330"/>
      <c r="M33" s="330"/>
      <c r="N33" s="330"/>
      <c r="O33" s="330"/>
      <c r="P33" s="330"/>
      <c r="Q33" s="330"/>
      <c r="R33" s="330"/>
      <c r="S33" s="330"/>
      <c r="T33" s="330"/>
      <c r="U33" s="330"/>
      <c r="V33" s="330"/>
      <c r="W33" s="33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357</v>
      </c>
      <c r="D4" s="253" t="s">
        <v>356</v>
      </c>
      <c r="E4" s="253"/>
      <c r="F4" s="253"/>
      <c r="G4" s="253"/>
      <c r="H4" s="254"/>
      <c r="I4" s="18"/>
      <c r="J4" s="255" t="s">
        <v>6</v>
      </c>
      <c r="K4" s="253"/>
      <c r="L4" s="17" t="s">
        <v>393</v>
      </c>
      <c r="M4" s="256" t="s">
        <v>392</v>
      </c>
      <c r="N4" s="256"/>
      <c r="O4" s="256"/>
      <c r="P4" s="256"/>
      <c r="Q4" s="257"/>
      <c r="R4" s="19"/>
      <c r="S4" s="258" t="s">
        <v>9</v>
      </c>
      <c r="T4" s="259"/>
      <c r="U4" s="259"/>
      <c r="V4" s="260" t="s">
        <v>391</v>
      </c>
      <c r="W4" s="261"/>
    </row>
    <row r="5" spans="1:29" ht="15.75" customHeight="1" thickTop="1" x14ac:dyDescent="0.2">
      <c r="B5" s="138" t="s">
        <v>11</v>
      </c>
      <c r="C5" s="249" t="s">
        <v>11</v>
      </c>
      <c r="D5" s="249"/>
      <c r="E5" s="249"/>
      <c r="F5" s="249"/>
      <c r="G5" s="249"/>
      <c r="H5" s="249"/>
      <c r="I5" s="249"/>
      <c r="J5" s="249"/>
      <c r="K5" s="249"/>
      <c r="L5" s="249"/>
      <c r="M5" s="249"/>
      <c r="N5" s="249"/>
      <c r="O5" s="249"/>
      <c r="P5" s="249"/>
      <c r="Q5" s="249"/>
      <c r="R5" s="249"/>
      <c r="S5" s="249"/>
      <c r="T5" s="249"/>
      <c r="U5" s="249"/>
      <c r="V5" s="249"/>
      <c r="W5" s="310"/>
    </row>
    <row r="6" spans="1:29" ht="30" customHeight="1" thickBot="1" x14ac:dyDescent="0.25">
      <c r="B6" s="138" t="s">
        <v>12</v>
      </c>
      <c r="C6" s="21" t="s">
        <v>381</v>
      </c>
      <c r="D6" s="262" t="s">
        <v>390</v>
      </c>
      <c r="E6" s="262"/>
      <c r="F6" s="262"/>
      <c r="G6" s="262"/>
      <c r="H6" s="262"/>
      <c r="I6" s="94"/>
      <c r="J6" s="263" t="s">
        <v>15</v>
      </c>
      <c r="K6" s="263"/>
      <c r="L6" s="263" t="s">
        <v>16</v>
      </c>
      <c r="M6" s="263"/>
      <c r="N6" s="310" t="s">
        <v>11</v>
      </c>
      <c r="O6" s="310"/>
      <c r="P6" s="310"/>
      <c r="Q6" s="310"/>
      <c r="R6" s="310"/>
      <c r="S6" s="310"/>
      <c r="T6" s="310"/>
      <c r="U6" s="310"/>
      <c r="V6" s="310"/>
      <c r="W6" s="310"/>
    </row>
    <row r="7" spans="1:29" ht="30" customHeight="1" thickBot="1" x14ac:dyDescent="0.25">
      <c r="B7" s="139"/>
      <c r="C7" s="21" t="s">
        <v>219</v>
      </c>
      <c r="D7" s="249" t="s">
        <v>389</v>
      </c>
      <c r="E7" s="249"/>
      <c r="F7" s="249"/>
      <c r="G7" s="249"/>
      <c r="H7" s="249"/>
      <c r="I7" s="94"/>
      <c r="J7" s="24" t="s">
        <v>19</v>
      </c>
      <c r="K7" s="24" t="s">
        <v>20</v>
      </c>
      <c r="L7" s="24" t="s">
        <v>19</v>
      </c>
      <c r="M7" s="24" t="s">
        <v>20</v>
      </c>
      <c r="N7" s="25"/>
      <c r="O7" s="310" t="s">
        <v>11</v>
      </c>
      <c r="P7" s="310"/>
      <c r="Q7" s="310"/>
      <c r="R7" s="310"/>
      <c r="S7" s="310"/>
      <c r="T7" s="310"/>
      <c r="U7" s="310"/>
      <c r="V7" s="310"/>
      <c r="W7" s="310"/>
    </row>
    <row r="8" spans="1:29" ht="30" customHeight="1" thickBot="1" x14ac:dyDescent="0.25">
      <c r="B8" s="139"/>
      <c r="C8" s="21" t="s">
        <v>377</v>
      </c>
      <c r="D8" s="249" t="s">
        <v>388</v>
      </c>
      <c r="E8" s="249"/>
      <c r="F8" s="249"/>
      <c r="G8" s="249"/>
      <c r="H8" s="249"/>
      <c r="I8" s="94"/>
      <c r="J8" s="26" t="s">
        <v>387</v>
      </c>
      <c r="K8" s="26" t="s">
        <v>107</v>
      </c>
      <c r="L8" s="26" t="s">
        <v>107</v>
      </c>
      <c r="M8" s="26" t="s">
        <v>107</v>
      </c>
      <c r="N8" s="25"/>
      <c r="O8" s="94"/>
      <c r="P8" s="310" t="s">
        <v>11</v>
      </c>
      <c r="Q8" s="310"/>
      <c r="R8" s="310"/>
      <c r="S8" s="310"/>
      <c r="T8" s="310"/>
      <c r="U8" s="310"/>
      <c r="V8" s="310"/>
      <c r="W8" s="310"/>
    </row>
    <row r="9" spans="1:29" ht="30" customHeight="1" x14ac:dyDescent="0.2">
      <c r="B9" s="139"/>
      <c r="C9" s="21" t="s">
        <v>374</v>
      </c>
      <c r="D9" s="249" t="s">
        <v>386</v>
      </c>
      <c r="E9" s="249"/>
      <c r="F9" s="249"/>
      <c r="G9" s="249"/>
      <c r="H9" s="249"/>
      <c r="I9" s="249" t="s">
        <v>11</v>
      </c>
      <c r="J9" s="249"/>
      <c r="K9" s="249"/>
      <c r="L9" s="249"/>
      <c r="M9" s="249"/>
      <c r="N9" s="249"/>
      <c r="O9" s="249"/>
      <c r="P9" s="249"/>
      <c r="Q9" s="249"/>
      <c r="R9" s="249"/>
      <c r="S9" s="249"/>
      <c r="T9" s="249"/>
      <c r="U9" s="249"/>
      <c r="V9" s="249"/>
      <c r="W9" s="310"/>
    </row>
    <row r="10" spans="1:29" ht="30" customHeight="1" x14ac:dyDescent="0.2">
      <c r="B10" s="139"/>
      <c r="C10" s="21" t="s">
        <v>372</v>
      </c>
      <c r="D10" s="249" t="s">
        <v>385</v>
      </c>
      <c r="E10" s="249"/>
      <c r="F10" s="249"/>
      <c r="G10" s="249"/>
      <c r="H10" s="249"/>
      <c r="I10" s="310" t="s">
        <v>11</v>
      </c>
      <c r="J10" s="310"/>
      <c r="K10" s="310"/>
      <c r="L10" s="310"/>
      <c r="M10" s="310"/>
      <c r="N10" s="310"/>
      <c r="O10" s="310"/>
      <c r="P10" s="310"/>
      <c r="Q10" s="310"/>
      <c r="R10" s="310"/>
      <c r="S10" s="310"/>
      <c r="T10" s="310"/>
      <c r="U10" s="310"/>
      <c r="V10" s="310"/>
      <c r="W10" s="310"/>
    </row>
    <row r="11" spans="1:29" ht="25.5" customHeight="1" thickBot="1" x14ac:dyDescent="0.25">
      <c r="B11" s="139"/>
      <c r="C11" s="310" t="s">
        <v>11</v>
      </c>
      <c r="D11" s="310"/>
      <c r="E11" s="310"/>
      <c r="F11" s="310"/>
      <c r="G11" s="310"/>
      <c r="H11" s="310"/>
      <c r="I11" s="310"/>
      <c r="J11" s="310"/>
      <c r="K11" s="310"/>
      <c r="L11" s="310"/>
      <c r="M11" s="310"/>
      <c r="N11" s="310"/>
      <c r="O11" s="310"/>
      <c r="P11" s="310"/>
      <c r="Q11" s="310"/>
      <c r="R11" s="310"/>
      <c r="S11" s="310"/>
      <c r="T11" s="310"/>
      <c r="U11" s="310"/>
      <c r="V11" s="310"/>
      <c r="W11" s="310"/>
    </row>
    <row r="12" spans="1:29" ht="288" customHeight="1" thickTop="1" thickBot="1" x14ac:dyDescent="0.25">
      <c r="B12" s="27" t="s">
        <v>25</v>
      </c>
      <c r="C12" s="260" t="s">
        <v>384</v>
      </c>
      <c r="D12" s="260"/>
      <c r="E12" s="260"/>
      <c r="F12" s="260"/>
      <c r="G12" s="260"/>
      <c r="H12" s="260"/>
      <c r="I12" s="260"/>
      <c r="J12" s="260"/>
      <c r="K12" s="260"/>
      <c r="L12" s="260"/>
      <c r="M12" s="260"/>
      <c r="N12" s="260"/>
      <c r="O12" s="260"/>
      <c r="P12" s="260"/>
      <c r="Q12" s="260"/>
      <c r="R12" s="260"/>
      <c r="S12" s="260"/>
      <c r="T12" s="260"/>
      <c r="U12" s="260"/>
      <c r="V12" s="260"/>
      <c r="W12" s="261"/>
    </row>
    <row r="13" spans="1:29" ht="9" customHeight="1" thickTop="1" thickBot="1" x14ac:dyDescent="0.25"/>
    <row r="14" spans="1:29" ht="21.75" customHeight="1" thickTop="1" thickBot="1" x14ac:dyDescent="0.25">
      <c r="B14" s="11" t="s">
        <v>27</v>
      </c>
      <c r="C14" s="12"/>
      <c r="D14" s="12"/>
      <c r="E14" s="12"/>
      <c r="F14" s="12"/>
      <c r="G14" s="12"/>
      <c r="H14" s="13"/>
      <c r="I14" s="13"/>
      <c r="J14" s="13"/>
      <c r="K14" s="13"/>
      <c r="L14" s="13"/>
      <c r="M14" s="13"/>
      <c r="N14" s="13"/>
      <c r="O14" s="13"/>
      <c r="P14" s="13"/>
      <c r="Q14" s="13"/>
      <c r="R14" s="13"/>
      <c r="S14" s="13"/>
      <c r="T14" s="13"/>
      <c r="U14" s="13"/>
      <c r="V14" s="13"/>
      <c r="W14" s="14"/>
    </row>
    <row r="15" spans="1:29" ht="19.5" customHeight="1" thickTop="1" x14ac:dyDescent="0.2">
      <c r="B15" s="311" t="s">
        <v>28</v>
      </c>
      <c r="C15" s="265"/>
      <c r="D15" s="265"/>
      <c r="E15" s="265"/>
      <c r="F15" s="265"/>
      <c r="G15" s="265"/>
      <c r="H15" s="265"/>
      <c r="I15" s="265"/>
      <c r="J15" s="28"/>
      <c r="K15" s="265" t="s">
        <v>29</v>
      </c>
      <c r="L15" s="265"/>
      <c r="M15" s="265"/>
      <c r="N15" s="265"/>
      <c r="O15" s="265"/>
      <c r="P15" s="265"/>
      <c r="Q15" s="265"/>
      <c r="R15" s="29"/>
      <c r="S15" s="265" t="s">
        <v>30</v>
      </c>
      <c r="T15" s="265"/>
      <c r="U15" s="265"/>
      <c r="V15" s="265"/>
      <c r="W15" s="312"/>
    </row>
    <row r="16" spans="1:29" ht="69" customHeight="1" x14ac:dyDescent="0.2">
      <c r="B16" s="138" t="s">
        <v>31</v>
      </c>
      <c r="C16" s="262" t="s">
        <v>11</v>
      </c>
      <c r="D16" s="262"/>
      <c r="E16" s="262"/>
      <c r="F16" s="262"/>
      <c r="G16" s="262"/>
      <c r="H16" s="262"/>
      <c r="I16" s="262"/>
      <c r="J16" s="30"/>
      <c r="K16" s="30" t="s">
        <v>32</v>
      </c>
      <c r="L16" s="262" t="s">
        <v>11</v>
      </c>
      <c r="M16" s="262"/>
      <c r="N16" s="262"/>
      <c r="O16" s="262"/>
      <c r="P16" s="262"/>
      <c r="Q16" s="262"/>
      <c r="R16" s="94"/>
      <c r="S16" s="30" t="s">
        <v>33</v>
      </c>
      <c r="T16" s="313" t="s">
        <v>383</v>
      </c>
      <c r="U16" s="313"/>
      <c r="V16" s="313"/>
      <c r="W16" s="313"/>
    </row>
    <row r="17" spans="2:27" ht="86.25" customHeight="1" x14ac:dyDescent="0.2">
      <c r="B17" s="138" t="s">
        <v>35</v>
      </c>
      <c r="C17" s="262" t="s">
        <v>11</v>
      </c>
      <c r="D17" s="262"/>
      <c r="E17" s="262"/>
      <c r="F17" s="262"/>
      <c r="G17" s="262"/>
      <c r="H17" s="262"/>
      <c r="I17" s="262"/>
      <c r="J17" s="30"/>
      <c r="K17" s="30" t="s">
        <v>35</v>
      </c>
      <c r="L17" s="262" t="s">
        <v>11</v>
      </c>
      <c r="M17" s="262"/>
      <c r="N17" s="262"/>
      <c r="O17" s="262"/>
      <c r="P17" s="262"/>
      <c r="Q17" s="262"/>
      <c r="R17" s="94"/>
      <c r="S17" s="30" t="s">
        <v>36</v>
      </c>
      <c r="T17" s="313" t="s">
        <v>11</v>
      </c>
      <c r="U17" s="313"/>
      <c r="V17" s="313"/>
      <c r="W17" s="313"/>
    </row>
    <row r="18" spans="2:27" ht="25.5" customHeight="1" thickBot="1" x14ac:dyDescent="0.25">
      <c r="B18" s="137" t="s">
        <v>37</v>
      </c>
      <c r="C18" s="268" t="s">
        <v>11</v>
      </c>
      <c r="D18" s="268"/>
      <c r="E18" s="268"/>
      <c r="F18" s="268"/>
      <c r="G18" s="268"/>
      <c r="H18" s="268"/>
      <c r="I18" s="268"/>
      <c r="J18" s="268"/>
      <c r="K18" s="268"/>
      <c r="L18" s="268"/>
      <c r="M18" s="268"/>
      <c r="N18" s="268"/>
      <c r="O18" s="268"/>
      <c r="P18" s="268"/>
      <c r="Q18" s="268"/>
      <c r="R18" s="268"/>
      <c r="S18" s="268"/>
      <c r="T18" s="268"/>
      <c r="U18" s="268"/>
      <c r="V18" s="268"/>
      <c r="W18" s="314"/>
    </row>
    <row r="19" spans="2:27" ht="21.75" customHeight="1" thickTop="1" thickBot="1" x14ac:dyDescent="0.25">
      <c r="B19" s="11" t="s">
        <v>38</v>
      </c>
      <c r="C19" s="12"/>
      <c r="D19" s="12"/>
      <c r="E19" s="12"/>
      <c r="F19" s="12"/>
      <c r="G19" s="12"/>
      <c r="H19" s="13"/>
      <c r="I19" s="13"/>
      <c r="J19" s="13"/>
      <c r="K19" s="13"/>
      <c r="L19" s="13"/>
      <c r="M19" s="13"/>
      <c r="N19" s="13"/>
      <c r="O19" s="13"/>
      <c r="P19" s="13"/>
      <c r="Q19" s="13"/>
      <c r="R19" s="13"/>
      <c r="S19" s="13"/>
      <c r="T19" s="13"/>
      <c r="U19" s="13"/>
      <c r="V19" s="13"/>
      <c r="W19" s="14"/>
    </row>
    <row r="20" spans="2:27" ht="25.5" customHeight="1" thickTop="1" thickBot="1" x14ac:dyDescent="0.25">
      <c r="B20" s="315" t="s">
        <v>39</v>
      </c>
      <c r="C20" s="271"/>
      <c r="D20" s="271"/>
      <c r="E20" s="271"/>
      <c r="F20" s="271"/>
      <c r="G20" s="271"/>
      <c r="H20" s="271"/>
      <c r="I20" s="271"/>
      <c r="J20" s="271"/>
      <c r="K20" s="271"/>
      <c r="L20" s="271"/>
      <c r="M20" s="271"/>
      <c r="N20" s="271"/>
      <c r="O20" s="271"/>
      <c r="P20" s="271"/>
      <c r="Q20" s="271"/>
      <c r="R20" s="271"/>
      <c r="S20" s="271"/>
      <c r="T20" s="272"/>
      <c r="U20" s="273" t="s">
        <v>40</v>
      </c>
      <c r="V20" s="274"/>
      <c r="W20" s="316"/>
    </row>
    <row r="21" spans="2:27" ht="14.25" customHeight="1" x14ac:dyDescent="0.2">
      <c r="B21" s="317" t="s">
        <v>41</v>
      </c>
      <c r="C21" s="277"/>
      <c r="D21" s="277"/>
      <c r="E21" s="277"/>
      <c r="F21" s="277"/>
      <c r="G21" s="277"/>
      <c r="H21" s="277"/>
      <c r="I21" s="277"/>
      <c r="J21" s="277"/>
      <c r="K21" s="277"/>
      <c r="L21" s="277"/>
      <c r="M21" s="277" t="s">
        <v>42</v>
      </c>
      <c r="N21" s="277"/>
      <c r="O21" s="277" t="s">
        <v>43</v>
      </c>
      <c r="P21" s="277"/>
      <c r="Q21" s="277" t="s">
        <v>44</v>
      </c>
      <c r="R21" s="277"/>
      <c r="S21" s="277" t="s">
        <v>45</v>
      </c>
      <c r="T21" s="280" t="s">
        <v>46</v>
      </c>
      <c r="U21" s="282" t="s">
        <v>47</v>
      </c>
      <c r="V21" s="284" t="s">
        <v>48</v>
      </c>
      <c r="W21" s="322" t="s">
        <v>49</v>
      </c>
    </row>
    <row r="22" spans="2:27" ht="27" customHeight="1" thickBot="1" x14ac:dyDescent="0.25">
      <c r="B22" s="318"/>
      <c r="C22" s="319"/>
      <c r="D22" s="319"/>
      <c r="E22" s="319"/>
      <c r="F22" s="319"/>
      <c r="G22" s="319"/>
      <c r="H22" s="319"/>
      <c r="I22" s="319"/>
      <c r="J22" s="319"/>
      <c r="K22" s="319"/>
      <c r="L22" s="319"/>
      <c r="M22" s="319"/>
      <c r="N22" s="319"/>
      <c r="O22" s="319"/>
      <c r="P22" s="319"/>
      <c r="Q22" s="319"/>
      <c r="R22" s="319"/>
      <c r="S22" s="319"/>
      <c r="T22" s="320"/>
      <c r="U22" s="321"/>
      <c r="V22" s="319"/>
      <c r="W22" s="323"/>
      <c r="Z22" s="33" t="s">
        <v>11</v>
      </c>
      <c r="AA22" s="33" t="s">
        <v>50</v>
      </c>
    </row>
    <row r="23" spans="2:27" ht="56.25" customHeight="1" x14ac:dyDescent="0.2">
      <c r="B23" s="324" t="s">
        <v>382</v>
      </c>
      <c r="C23" s="288"/>
      <c r="D23" s="288"/>
      <c r="E23" s="288"/>
      <c r="F23" s="288"/>
      <c r="G23" s="288"/>
      <c r="H23" s="288"/>
      <c r="I23" s="288"/>
      <c r="J23" s="288"/>
      <c r="K23" s="288"/>
      <c r="L23" s="288"/>
      <c r="M23" s="289" t="s">
        <v>381</v>
      </c>
      <c r="N23" s="289"/>
      <c r="O23" s="289" t="s">
        <v>60</v>
      </c>
      <c r="P23" s="289"/>
      <c r="Q23" s="290" t="s">
        <v>53</v>
      </c>
      <c r="R23" s="290"/>
      <c r="S23" s="34" t="s">
        <v>54</v>
      </c>
      <c r="T23" s="34" t="s">
        <v>57</v>
      </c>
      <c r="U23" s="34" t="s">
        <v>57</v>
      </c>
      <c r="V23" s="34" t="str">
        <f>+IF(ISERR(U23/T23*100),"N/A",ROUND(U23/T23*100,2))</f>
        <v>N/A</v>
      </c>
      <c r="W23" s="136">
        <f>+IF(ISERR(U23/S23*100),"N/A",ROUND(U23/S23*100,2))</f>
        <v>0</v>
      </c>
    </row>
    <row r="24" spans="2:27" ht="56.25" customHeight="1" x14ac:dyDescent="0.2">
      <c r="B24" s="324" t="s">
        <v>380</v>
      </c>
      <c r="C24" s="288"/>
      <c r="D24" s="288"/>
      <c r="E24" s="288"/>
      <c r="F24" s="288"/>
      <c r="G24" s="288"/>
      <c r="H24" s="288"/>
      <c r="I24" s="288"/>
      <c r="J24" s="288"/>
      <c r="K24" s="288"/>
      <c r="L24" s="288"/>
      <c r="M24" s="289" t="s">
        <v>219</v>
      </c>
      <c r="N24" s="289"/>
      <c r="O24" s="289" t="s">
        <v>60</v>
      </c>
      <c r="P24" s="289"/>
      <c r="Q24" s="290" t="s">
        <v>70</v>
      </c>
      <c r="R24" s="290"/>
      <c r="S24" s="34" t="s">
        <v>379</v>
      </c>
      <c r="T24" s="34" t="s">
        <v>172</v>
      </c>
      <c r="U24" s="34" t="s">
        <v>172</v>
      </c>
      <c r="V24" s="34" t="str">
        <f>+IF(ISERR(U24/T24*100),"N/A",ROUND(U24/T24*100,2))</f>
        <v>N/A</v>
      </c>
      <c r="W24" s="136" t="str">
        <f>+IF(ISERR(U24/S24*100),"N/A",ROUND(U24/S24*100,2))</f>
        <v>N/A</v>
      </c>
    </row>
    <row r="25" spans="2:27" ht="56.25" customHeight="1" x14ac:dyDescent="0.2">
      <c r="B25" s="324" t="s">
        <v>378</v>
      </c>
      <c r="C25" s="288"/>
      <c r="D25" s="288"/>
      <c r="E25" s="288"/>
      <c r="F25" s="288"/>
      <c r="G25" s="288"/>
      <c r="H25" s="288"/>
      <c r="I25" s="288"/>
      <c r="J25" s="288"/>
      <c r="K25" s="288"/>
      <c r="L25" s="288"/>
      <c r="M25" s="289" t="s">
        <v>377</v>
      </c>
      <c r="N25" s="289"/>
      <c r="O25" s="289" t="s">
        <v>60</v>
      </c>
      <c r="P25" s="289"/>
      <c r="Q25" s="290" t="s">
        <v>70</v>
      </c>
      <c r="R25" s="290"/>
      <c r="S25" s="34" t="s">
        <v>376</v>
      </c>
      <c r="T25" s="34" t="s">
        <v>172</v>
      </c>
      <c r="U25" s="34" t="s">
        <v>172</v>
      </c>
      <c r="V25" s="34" t="str">
        <f>+IF(ISERR(U25/T25*100),"N/A",ROUND(U25/T25*100,2))</f>
        <v>N/A</v>
      </c>
      <c r="W25" s="136" t="str">
        <f>+IF(ISERR(U25/S25*100),"N/A",ROUND(U25/S25*100,2))</f>
        <v>N/A</v>
      </c>
    </row>
    <row r="26" spans="2:27" ht="56.25" customHeight="1" x14ac:dyDescent="0.2">
      <c r="B26" s="324" t="s">
        <v>375</v>
      </c>
      <c r="C26" s="288"/>
      <c r="D26" s="288"/>
      <c r="E26" s="288"/>
      <c r="F26" s="288"/>
      <c r="G26" s="288"/>
      <c r="H26" s="288"/>
      <c r="I26" s="288"/>
      <c r="J26" s="288"/>
      <c r="K26" s="288"/>
      <c r="L26" s="288"/>
      <c r="M26" s="289" t="s">
        <v>374</v>
      </c>
      <c r="N26" s="289"/>
      <c r="O26" s="289" t="s">
        <v>60</v>
      </c>
      <c r="P26" s="289"/>
      <c r="Q26" s="290" t="s">
        <v>70</v>
      </c>
      <c r="R26" s="290"/>
      <c r="S26" s="34" t="s">
        <v>54</v>
      </c>
      <c r="T26" s="34" t="s">
        <v>172</v>
      </c>
      <c r="U26" s="34" t="s">
        <v>172</v>
      </c>
      <c r="V26" s="34" t="str">
        <f>+IF(ISERR(U26/T26*100),"N/A",ROUND(U26/T26*100,2))</f>
        <v>N/A</v>
      </c>
      <c r="W26" s="136" t="str">
        <f>+IF(ISERR(U26/S26*100),"N/A",ROUND(U26/S26*100,2))</f>
        <v>N/A</v>
      </c>
    </row>
    <row r="27" spans="2:27" ht="56.25" customHeight="1" thickBot="1" x14ac:dyDescent="0.25">
      <c r="B27" s="324" t="s">
        <v>373</v>
      </c>
      <c r="C27" s="288"/>
      <c r="D27" s="288"/>
      <c r="E27" s="288"/>
      <c r="F27" s="288"/>
      <c r="G27" s="288"/>
      <c r="H27" s="288"/>
      <c r="I27" s="288"/>
      <c r="J27" s="288"/>
      <c r="K27" s="288"/>
      <c r="L27" s="288"/>
      <c r="M27" s="289" t="s">
        <v>372</v>
      </c>
      <c r="N27" s="289"/>
      <c r="O27" s="289" t="s">
        <v>60</v>
      </c>
      <c r="P27" s="289"/>
      <c r="Q27" s="290" t="s">
        <v>70</v>
      </c>
      <c r="R27" s="290"/>
      <c r="S27" s="34" t="s">
        <v>96</v>
      </c>
      <c r="T27" s="34" t="s">
        <v>172</v>
      </c>
      <c r="U27" s="34" t="s">
        <v>172</v>
      </c>
      <c r="V27" s="34" t="str">
        <f>+IF(ISERR(U27/T27*100),"N/A",ROUND(U27/T27*100,2))</f>
        <v>N/A</v>
      </c>
      <c r="W27" s="136" t="str">
        <f>+IF(ISERR(U27/S27*100),"N/A",ROUND(U27/S27*100,2))</f>
        <v>N/A</v>
      </c>
    </row>
    <row r="28" spans="2:27" ht="21.75" customHeight="1" thickTop="1" thickBot="1" x14ac:dyDescent="0.25">
      <c r="B28" s="11" t="s">
        <v>65</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332" t="s">
        <v>2293</v>
      </c>
      <c r="C29" s="292"/>
      <c r="D29" s="292"/>
      <c r="E29" s="292"/>
      <c r="F29" s="292"/>
      <c r="G29" s="292"/>
      <c r="H29" s="292"/>
      <c r="I29" s="292"/>
      <c r="J29" s="292"/>
      <c r="K29" s="292"/>
      <c r="L29" s="292"/>
      <c r="M29" s="292"/>
      <c r="N29" s="292"/>
      <c r="O29" s="292"/>
      <c r="P29" s="292"/>
      <c r="Q29" s="293"/>
      <c r="R29" s="37" t="s">
        <v>45</v>
      </c>
      <c r="S29" s="274" t="s">
        <v>46</v>
      </c>
      <c r="T29" s="274"/>
      <c r="U29" s="95" t="s">
        <v>66</v>
      </c>
      <c r="V29" s="273" t="s">
        <v>67</v>
      </c>
      <c r="W29" s="316"/>
    </row>
    <row r="30" spans="2:27" ht="30.75" customHeight="1" thickBot="1" x14ac:dyDescent="0.25">
      <c r="B30" s="333"/>
      <c r="C30" s="334"/>
      <c r="D30" s="334"/>
      <c r="E30" s="334"/>
      <c r="F30" s="334"/>
      <c r="G30" s="334"/>
      <c r="H30" s="334"/>
      <c r="I30" s="334"/>
      <c r="J30" s="334"/>
      <c r="K30" s="334"/>
      <c r="L30" s="334"/>
      <c r="M30" s="334"/>
      <c r="N30" s="334"/>
      <c r="O30" s="334"/>
      <c r="P30" s="334"/>
      <c r="Q30" s="335"/>
      <c r="R30" s="135" t="s">
        <v>68</v>
      </c>
      <c r="S30" s="135" t="s">
        <v>68</v>
      </c>
      <c r="T30" s="135" t="s">
        <v>60</v>
      </c>
      <c r="U30" s="135" t="s">
        <v>68</v>
      </c>
      <c r="V30" s="135" t="s">
        <v>69</v>
      </c>
      <c r="W30" s="134" t="s">
        <v>70</v>
      </c>
      <c r="Y30" s="36"/>
    </row>
    <row r="31" spans="2:27" ht="23.25" customHeight="1" thickBot="1" x14ac:dyDescent="0.25">
      <c r="B31" s="336" t="s">
        <v>71</v>
      </c>
      <c r="C31" s="307"/>
      <c r="D31" s="307"/>
      <c r="E31" s="96" t="s">
        <v>371</v>
      </c>
      <c r="F31" s="96"/>
      <c r="G31" s="96"/>
      <c r="H31" s="41"/>
      <c r="I31" s="41"/>
      <c r="J31" s="41"/>
      <c r="K31" s="41"/>
      <c r="L31" s="41"/>
      <c r="M31" s="41"/>
      <c r="N31" s="41"/>
      <c r="O31" s="41"/>
      <c r="P31" s="42"/>
      <c r="Q31" s="42"/>
      <c r="R31" s="43" t="s">
        <v>370</v>
      </c>
      <c r="S31" s="44" t="s">
        <v>11</v>
      </c>
      <c r="T31" s="42"/>
      <c r="U31" s="44" t="s">
        <v>368</v>
      </c>
      <c r="V31" s="42"/>
      <c r="W31" s="133">
        <f t="shared" ref="W31:W40" si="0">+IF(ISERR(U31/R31*100),"N/A",ROUND(U31/R31*100,2))</f>
        <v>95</v>
      </c>
    </row>
    <row r="32" spans="2:27" ht="26.25" customHeight="1" x14ac:dyDescent="0.2">
      <c r="B32" s="337" t="s">
        <v>75</v>
      </c>
      <c r="C32" s="338"/>
      <c r="D32" s="338"/>
      <c r="E32" s="132" t="s">
        <v>371</v>
      </c>
      <c r="F32" s="132"/>
      <c r="G32" s="132"/>
      <c r="H32" s="131"/>
      <c r="I32" s="131"/>
      <c r="J32" s="131"/>
      <c r="K32" s="131"/>
      <c r="L32" s="131"/>
      <c r="M32" s="131"/>
      <c r="N32" s="131"/>
      <c r="O32" s="131"/>
      <c r="P32" s="130"/>
      <c r="Q32" s="130"/>
      <c r="R32" s="129" t="s">
        <v>370</v>
      </c>
      <c r="S32" s="128" t="s">
        <v>369</v>
      </c>
      <c r="T32" s="127">
        <f>+IF(ISERR(S32/R32*100),"N/A",ROUND(S32/R32*100,2))</f>
        <v>95.73</v>
      </c>
      <c r="U32" s="128" t="s">
        <v>368</v>
      </c>
      <c r="V32" s="127">
        <f>+IF(ISERR(U32/S32*100),"N/A",ROUND(U32/S32*100,2))</f>
        <v>99.23</v>
      </c>
      <c r="W32" s="126">
        <f t="shared" si="0"/>
        <v>95</v>
      </c>
    </row>
    <row r="33" spans="2:23" ht="23.25" customHeight="1" thickBot="1" x14ac:dyDescent="0.25">
      <c r="B33" s="336" t="s">
        <v>71</v>
      </c>
      <c r="C33" s="307"/>
      <c r="D33" s="307"/>
      <c r="E33" s="96" t="s">
        <v>216</v>
      </c>
      <c r="F33" s="96"/>
      <c r="G33" s="96"/>
      <c r="H33" s="41"/>
      <c r="I33" s="41"/>
      <c r="J33" s="41"/>
      <c r="K33" s="41"/>
      <c r="L33" s="41"/>
      <c r="M33" s="41"/>
      <c r="N33" s="41"/>
      <c r="O33" s="41"/>
      <c r="P33" s="42"/>
      <c r="Q33" s="42"/>
      <c r="R33" s="43" t="s">
        <v>367</v>
      </c>
      <c r="S33" s="44" t="s">
        <v>11</v>
      </c>
      <c r="T33" s="42"/>
      <c r="U33" s="44" t="s">
        <v>57</v>
      </c>
      <c r="V33" s="42"/>
      <c r="W33" s="133">
        <f t="shared" si="0"/>
        <v>0</v>
      </c>
    </row>
    <row r="34" spans="2:23" ht="26.25" customHeight="1" x14ac:dyDescent="0.2">
      <c r="B34" s="337" t="s">
        <v>75</v>
      </c>
      <c r="C34" s="338"/>
      <c r="D34" s="338"/>
      <c r="E34" s="132" t="s">
        <v>216</v>
      </c>
      <c r="F34" s="132"/>
      <c r="G34" s="132"/>
      <c r="H34" s="131"/>
      <c r="I34" s="131"/>
      <c r="J34" s="131"/>
      <c r="K34" s="131"/>
      <c r="L34" s="131"/>
      <c r="M34" s="131"/>
      <c r="N34" s="131"/>
      <c r="O34" s="131"/>
      <c r="P34" s="130"/>
      <c r="Q34" s="130"/>
      <c r="R34" s="129" t="s">
        <v>367</v>
      </c>
      <c r="S34" s="128" t="s">
        <v>366</v>
      </c>
      <c r="T34" s="127">
        <f>+IF(ISERR(S34/R34*100),"N/A",ROUND(S34/R34*100,2))</f>
        <v>50.05</v>
      </c>
      <c r="U34" s="128" t="s">
        <v>57</v>
      </c>
      <c r="V34" s="127">
        <f>+IF(ISERR(U34/S34*100),"N/A",ROUND(U34/S34*100,2))</f>
        <v>0</v>
      </c>
      <c r="W34" s="126">
        <f t="shared" si="0"/>
        <v>0</v>
      </c>
    </row>
    <row r="35" spans="2:23" ht="23.25" customHeight="1" thickBot="1" x14ac:dyDescent="0.25">
      <c r="B35" s="336" t="s">
        <v>71</v>
      </c>
      <c r="C35" s="307"/>
      <c r="D35" s="307"/>
      <c r="E35" s="96" t="s">
        <v>364</v>
      </c>
      <c r="F35" s="96"/>
      <c r="G35" s="96"/>
      <c r="H35" s="41"/>
      <c r="I35" s="41"/>
      <c r="J35" s="41"/>
      <c r="K35" s="41"/>
      <c r="L35" s="41"/>
      <c r="M35" s="41"/>
      <c r="N35" s="41"/>
      <c r="O35" s="41"/>
      <c r="P35" s="42"/>
      <c r="Q35" s="42"/>
      <c r="R35" s="43" t="s">
        <v>365</v>
      </c>
      <c r="S35" s="44" t="s">
        <v>11</v>
      </c>
      <c r="T35" s="42"/>
      <c r="U35" s="44" t="s">
        <v>2441</v>
      </c>
      <c r="V35" s="42"/>
      <c r="W35" s="133">
        <f t="shared" si="0"/>
        <v>25.41</v>
      </c>
    </row>
    <row r="36" spans="2:23" ht="26.25" customHeight="1" x14ac:dyDescent="0.2">
      <c r="B36" s="337" t="s">
        <v>75</v>
      </c>
      <c r="C36" s="338"/>
      <c r="D36" s="338"/>
      <c r="E36" s="132" t="s">
        <v>364</v>
      </c>
      <c r="F36" s="132"/>
      <c r="G36" s="132"/>
      <c r="H36" s="131"/>
      <c r="I36" s="131"/>
      <c r="J36" s="131"/>
      <c r="K36" s="131"/>
      <c r="L36" s="131"/>
      <c r="M36" s="131"/>
      <c r="N36" s="131"/>
      <c r="O36" s="131"/>
      <c r="P36" s="130"/>
      <c r="Q36" s="130"/>
      <c r="R36" s="129" t="s">
        <v>365</v>
      </c>
      <c r="S36" s="128" t="s">
        <v>2442</v>
      </c>
      <c r="T36" s="127">
        <f>+IF(ISERR(S36/R36*100),"N/A",ROUND(S36/R36*100,2))</f>
        <v>33.270000000000003</v>
      </c>
      <c r="U36" s="128" t="s">
        <v>2441</v>
      </c>
      <c r="V36" s="127">
        <f>+IF(ISERR(U36/S36*100),"N/A",ROUND(U36/S36*100,2))</f>
        <v>76.37</v>
      </c>
      <c r="W36" s="126">
        <f t="shared" si="0"/>
        <v>25.41</v>
      </c>
    </row>
    <row r="37" spans="2:23" ht="23.25" customHeight="1" thickBot="1" x14ac:dyDescent="0.25">
      <c r="B37" s="336" t="s">
        <v>71</v>
      </c>
      <c r="C37" s="307"/>
      <c r="D37" s="307"/>
      <c r="E37" s="96" t="s">
        <v>362</v>
      </c>
      <c r="F37" s="96"/>
      <c r="G37" s="96"/>
      <c r="H37" s="41"/>
      <c r="I37" s="41"/>
      <c r="J37" s="41"/>
      <c r="K37" s="41"/>
      <c r="L37" s="41"/>
      <c r="M37" s="41"/>
      <c r="N37" s="41"/>
      <c r="O37" s="41"/>
      <c r="P37" s="42"/>
      <c r="Q37" s="42"/>
      <c r="R37" s="43" t="s">
        <v>363</v>
      </c>
      <c r="S37" s="44" t="s">
        <v>11</v>
      </c>
      <c r="T37" s="42"/>
      <c r="U37" s="44" t="s">
        <v>57</v>
      </c>
      <c r="V37" s="42"/>
      <c r="W37" s="133">
        <f t="shared" si="0"/>
        <v>0</v>
      </c>
    </row>
    <row r="38" spans="2:23" ht="26.25" customHeight="1" x14ac:dyDescent="0.2">
      <c r="B38" s="337" t="s">
        <v>75</v>
      </c>
      <c r="C38" s="338"/>
      <c r="D38" s="338"/>
      <c r="E38" s="132" t="s">
        <v>362</v>
      </c>
      <c r="F38" s="132"/>
      <c r="G38" s="132"/>
      <c r="H38" s="131"/>
      <c r="I38" s="131"/>
      <c r="J38" s="131"/>
      <c r="K38" s="131"/>
      <c r="L38" s="131"/>
      <c r="M38" s="131"/>
      <c r="N38" s="131"/>
      <c r="O38" s="131"/>
      <c r="P38" s="130"/>
      <c r="Q38" s="130"/>
      <c r="R38" s="129" t="s">
        <v>363</v>
      </c>
      <c r="S38" s="128" t="s">
        <v>57</v>
      </c>
      <c r="T38" s="127">
        <f>+IF(ISERR(S38/R38*100),"N/A",ROUND(S38/R38*100,2))</f>
        <v>0</v>
      </c>
      <c r="U38" s="128" t="s">
        <v>57</v>
      </c>
      <c r="V38" s="127" t="str">
        <f>+IF(ISERR(U38/S38*100),"N/A",ROUND(U38/S38*100,2))</f>
        <v>N/A</v>
      </c>
      <c r="W38" s="126">
        <f t="shared" si="0"/>
        <v>0</v>
      </c>
    </row>
    <row r="39" spans="2:23" ht="23.25" customHeight="1" thickBot="1" x14ac:dyDescent="0.25">
      <c r="B39" s="336" t="s">
        <v>71</v>
      </c>
      <c r="C39" s="307"/>
      <c r="D39" s="307"/>
      <c r="E39" s="96" t="s">
        <v>360</v>
      </c>
      <c r="F39" s="96"/>
      <c r="G39" s="96"/>
      <c r="H39" s="41"/>
      <c r="I39" s="41"/>
      <c r="J39" s="41"/>
      <c r="K39" s="41"/>
      <c r="L39" s="41"/>
      <c r="M39" s="41"/>
      <c r="N39" s="41"/>
      <c r="O39" s="41"/>
      <c r="P39" s="42"/>
      <c r="Q39" s="42"/>
      <c r="R39" s="43" t="s">
        <v>361</v>
      </c>
      <c r="S39" s="44" t="s">
        <v>11</v>
      </c>
      <c r="T39" s="42"/>
      <c r="U39" s="44" t="s">
        <v>358</v>
      </c>
      <c r="V39" s="42"/>
      <c r="W39" s="133">
        <f t="shared" si="0"/>
        <v>87.64</v>
      </c>
    </row>
    <row r="40" spans="2:23" ht="26.25" customHeight="1" thickBot="1" x14ac:dyDescent="0.25">
      <c r="B40" s="337" t="s">
        <v>75</v>
      </c>
      <c r="C40" s="338"/>
      <c r="D40" s="338"/>
      <c r="E40" s="132" t="s">
        <v>360</v>
      </c>
      <c r="F40" s="132"/>
      <c r="G40" s="132"/>
      <c r="H40" s="131"/>
      <c r="I40" s="131"/>
      <c r="J40" s="131"/>
      <c r="K40" s="131"/>
      <c r="L40" s="131"/>
      <c r="M40" s="131"/>
      <c r="N40" s="131"/>
      <c r="O40" s="131"/>
      <c r="P40" s="130"/>
      <c r="Q40" s="130"/>
      <c r="R40" s="129" t="s">
        <v>2440</v>
      </c>
      <c r="S40" s="128" t="s">
        <v>359</v>
      </c>
      <c r="T40" s="127">
        <f>+IF(ISERR(S40/R40*100),"N/A",ROUND(S40/R40*100,2))</f>
        <v>96.81</v>
      </c>
      <c r="U40" s="128" t="s">
        <v>358</v>
      </c>
      <c r="V40" s="127">
        <f>+IF(ISERR(U40/S40*100),"N/A",ROUND(U40/S40*100,2))</f>
        <v>57.87</v>
      </c>
      <c r="W40" s="126">
        <f t="shared" si="0"/>
        <v>56.02</v>
      </c>
    </row>
    <row r="41" spans="2:23" ht="22.5" customHeight="1" thickTop="1" thickBot="1" x14ac:dyDescent="0.25">
      <c r="B41" s="11" t="s">
        <v>81</v>
      </c>
      <c r="C41" s="12"/>
      <c r="D41" s="12"/>
      <c r="E41" s="12"/>
      <c r="F41" s="12"/>
      <c r="G41" s="12"/>
      <c r="H41" s="13"/>
      <c r="I41" s="13"/>
      <c r="J41" s="13"/>
      <c r="K41" s="13"/>
      <c r="L41" s="13"/>
      <c r="M41" s="13"/>
      <c r="N41" s="13"/>
      <c r="O41" s="13"/>
      <c r="P41" s="13"/>
      <c r="Q41" s="13"/>
      <c r="R41" s="13"/>
      <c r="S41" s="13"/>
      <c r="T41" s="13"/>
      <c r="U41" s="13"/>
      <c r="V41" s="13"/>
      <c r="W41" s="14"/>
    </row>
    <row r="42" spans="2:23" ht="37.5" customHeight="1" thickTop="1" x14ac:dyDescent="0.2">
      <c r="B42" s="325" t="s">
        <v>2439</v>
      </c>
      <c r="C42" s="298"/>
      <c r="D42" s="298"/>
      <c r="E42" s="298"/>
      <c r="F42" s="298"/>
      <c r="G42" s="298"/>
      <c r="H42" s="298"/>
      <c r="I42" s="298"/>
      <c r="J42" s="298"/>
      <c r="K42" s="298"/>
      <c r="L42" s="298"/>
      <c r="M42" s="298"/>
      <c r="N42" s="298"/>
      <c r="O42" s="298"/>
      <c r="P42" s="298"/>
      <c r="Q42" s="298"/>
      <c r="R42" s="298"/>
      <c r="S42" s="298"/>
      <c r="T42" s="298"/>
      <c r="U42" s="298"/>
      <c r="V42" s="298"/>
      <c r="W42" s="326"/>
    </row>
    <row r="43" spans="2:23" ht="150" customHeight="1" thickBot="1" x14ac:dyDescent="0.25">
      <c r="B43" s="327"/>
      <c r="C43" s="301"/>
      <c r="D43" s="301"/>
      <c r="E43" s="301"/>
      <c r="F43" s="301"/>
      <c r="G43" s="301"/>
      <c r="H43" s="301"/>
      <c r="I43" s="301"/>
      <c r="J43" s="301"/>
      <c r="K43" s="301"/>
      <c r="L43" s="301"/>
      <c r="M43" s="301"/>
      <c r="N43" s="301"/>
      <c r="O43" s="301"/>
      <c r="P43" s="301"/>
      <c r="Q43" s="301"/>
      <c r="R43" s="301"/>
      <c r="S43" s="301"/>
      <c r="T43" s="301"/>
      <c r="U43" s="301"/>
      <c r="V43" s="301"/>
      <c r="W43" s="328"/>
    </row>
    <row r="44" spans="2:23" ht="37.5" customHeight="1" thickTop="1" x14ac:dyDescent="0.2">
      <c r="B44" s="325" t="s">
        <v>2438</v>
      </c>
      <c r="C44" s="298"/>
      <c r="D44" s="298"/>
      <c r="E44" s="298"/>
      <c r="F44" s="298"/>
      <c r="G44" s="298"/>
      <c r="H44" s="298"/>
      <c r="I44" s="298"/>
      <c r="J44" s="298"/>
      <c r="K44" s="298"/>
      <c r="L44" s="298"/>
      <c r="M44" s="298"/>
      <c r="N44" s="298"/>
      <c r="O44" s="298"/>
      <c r="P44" s="298"/>
      <c r="Q44" s="298"/>
      <c r="R44" s="298"/>
      <c r="S44" s="298"/>
      <c r="T44" s="298"/>
      <c r="U44" s="298"/>
      <c r="V44" s="298"/>
      <c r="W44" s="326"/>
    </row>
    <row r="45" spans="2:23" ht="124.5" customHeight="1" thickBot="1" x14ac:dyDescent="0.25">
      <c r="B45" s="327"/>
      <c r="C45" s="301"/>
      <c r="D45" s="301"/>
      <c r="E45" s="301"/>
      <c r="F45" s="301"/>
      <c r="G45" s="301"/>
      <c r="H45" s="301"/>
      <c r="I45" s="301"/>
      <c r="J45" s="301"/>
      <c r="K45" s="301"/>
      <c r="L45" s="301"/>
      <c r="M45" s="301"/>
      <c r="N45" s="301"/>
      <c r="O45" s="301"/>
      <c r="P45" s="301"/>
      <c r="Q45" s="301"/>
      <c r="R45" s="301"/>
      <c r="S45" s="301"/>
      <c r="T45" s="301"/>
      <c r="U45" s="301"/>
      <c r="V45" s="301"/>
      <c r="W45" s="328"/>
    </row>
    <row r="46" spans="2:23" ht="37.5" customHeight="1" thickTop="1" x14ac:dyDescent="0.2">
      <c r="B46" s="325" t="s">
        <v>2437</v>
      </c>
      <c r="C46" s="298"/>
      <c r="D46" s="298"/>
      <c r="E46" s="298"/>
      <c r="F46" s="298"/>
      <c r="G46" s="298"/>
      <c r="H46" s="298"/>
      <c r="I46" s="298"/>
      <c r="J46" s="298"/>
      <c r="K46" s="298"/>
      <c r="L46" s="298"/>
      <c r="M46" s="298"/>
      <c r="N46" s="298"/>
      <c r="O46" s="298"/>
      <c r="P46" s="298"/>
      <c r="Q46" s="298"/>
      <c r="R46" s="298"/>
      <c r="S46" s="298"/>
      <c r="T46" s="298"/>
      <c r="U46" s="298"/>
      <c r="V46" s="298"/>
      <c r="W46" s="326"/>
    </row>
    <row r="47" spans="2:23" ht="139.5" customHeight="1" thickBot="1" x14ac:dyDescent="0.25">
      <c r="B47" s="329"/>
      <c r="C47" s="330"/>
      <c r="D47" s="330"/>
      <c r="E47" s="330"/>
      <c r="F47" s="330"/>
      <c r="G47" s="330"/>
      <c r="H47" s="330"/>
      <c r="I47" s="330"/>
      <c r="J47" s="330"/>
      <c r="K47" s="330"/>
      <c r="L47" s="330"/>
      <c r="M47" s="330"/>
      <c r="N47" s="330"/>
      <c r="O47" s="330"/>
      <c r="P47" s="330"/>
      <c r="Q47" s="330"/>
      <c r="R47" s="330"/>
      <c r="S47" s="330"/>
      <c r="T47" s="330"/>
      <c r="U47" s="330"/>
      <c r="V47" s="330"/>
      <c r="W47" s="331"/>
    </row>
  </sheetData>
  <mergeCells count="79">
    <mergeCell ref="B33:D33"/>
    <mergeCell ref="B40:D40"/>
    <mergeCell ref="B42:W43"/>
    <mergeCell ref="B44:W45"/>
    <mergeCell ref="B46:W47"/>
    <mergeCell ref="B34:D34"/>
    <mergeCell ref="B35:D35"/>
    <mergeCell ref="B36:D36"/>
    <mergeCell ref="B37:D37"/>
    <mergeCell ref="B38:D38"/>
    <mergeCell ref="B39:D39"/>
    <mergeCell ref="B29:Q30"/>
    <mergeCell ref="S29:T29"/>
    <mergeCell ref="V29:W29"/>
    <mergeCell ref="B31:D31"/>
    <mergeCell ref="B32:D32"/>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3:L23"/>
    <mergeCell ref="M23:N23"/>
    <mergeCell ref="O23:P23"/>
    <mergeCell ref="Q23:R23"/>
    <mergeCell ref="B21:L22"/>
    <mergeCell ref="M21:N22"/>
    <mergeCell ref="O21:P22"/>
    <mergeCell ref="C16:I16"/>
    <mergeCell ref="L16:Q16"/>
    <mergeCell ref="T16:W16"/>
    <mergeCell ref="Q21:R22"/>
    <mergeCell ref="S21:S22"/>
    <mergeCell ref="T21:T22"/>
    <mergeCell ref="C17:I17"/>
    <mergeCell ref="L17:Q17"/>
    <mergeCell ref="T17:W17"/>
    <mergeCell ref="C18:W18"/>
    <mergeCell ref="B20:T20"/>
    <mergeCell ref="U20:W20"/>
    <mergeCell ref="U21:U22"/>
    <mergeCell ref="V21:V22"/>
    <mergeCell ref="W21:W22"/>
    <mergeCell ref="D10:H10"/>
    <mergeCell ref="I10:W10"/>
    <mergeCell ref="C11:W11"/>
    <mergeCell ref="C12:W12"/>
    <mergeCell ref="B15:I15"/>
    <mergeCell ref="K15:Q15"/>
    <mergeCell ref="S15:W15"/>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5" min="1"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357</v>
      </c>
      <c r="D4" s="253" t="s">
        <v>356</v>
      </c>
      <c r="E4" s="253"/>
      <c r="F4" s="253"/>
      <c r="G4" s="253"/>
      <c r="H4" s="254"/>
      <c r="I4" s="18"/>
      <c r="J4" s="255" t="s">
        <v>6</v>
      </c>
      <c r="K4" s="253"/>
      <c r="L4" s="17" t="s">
        <v>427</v>
      </c>
      <c r="M4" s="256" t="s">
        <v>426</v>
      </c>
      <c r="N4" s="256"/>
      <c r="O4" s="256"/>
      <c r="P4" s="256"/>
      <c r="Q4" s="257"/>
      <c r="R4" s="19"/>
      <c r="S4" s="258" t="s">
        <v>9</v>
      </c>
      <c r="T4" s="259"/>
      <c r="U4" s="259"/>
      <c r="V4" s="260" t="s">
        <v>425</v>
      </c>
      <c r="W4" s="261"/>
    </row>
    <row r="5" spans="1:29" ht="15.75" customHeight="1" thickTop="1" x14ac:dyDescent="0.2">
      <c r="B5" s="138" t="s">
        <v>11</v>
      </c>
      <c r="C5" s="249" t="s">
        <v>11</v>
      </c>
      <c r="D5" s="249"/>
      <c r="E5" s="249"/>
      <c r="F5" s="249"/>
      <c r="G5" s="249"/>
      <c r="H5" s="249"/>
      <c r="I5" s="249"/>
      <c r="J5" s="249"/>
      <c r="K5" s="249"/>
      <c r="L5" s="249"/>
      <c r="M5" s="249"/>
      <c r="N5" s="249"/>
      <c r="O5" s="249"/>
      <c r="P5" s="249"/>
      <c r="Q5" s="249"/>
      <c r="R5" s="249"/>
      <c r="S5" s="249"/>
      <c r="T5" s="249"/>
      <c r="U5" s="249"/>
      <c r="V5" s="249"/>
      <c r="W5" s="310"/>
    </row>
    <row r="6" spans="1:29" ht="30" customHeight="1" thickBot="1" x14ac:dyDescent="0.25">
      <c r="B6" s="138" t="s">
        <v>12</v>
      </c>
      <c r="C6" s="21" t="s">
        <v>416</v>
      </c>
      <c r="D6" s="262" t="s">
        <v>424</v>
      </c>
      <c r="E6" s="262"/>
      <c r="F6" s="262"/>
      <c r="G6" s="262"/>
      <c r="H6" s="262"/>
      <c r="I6" s="94"/>
      <c r="J6" s="263" t="s">
        <v>15</v>
      </c>
      <c r="K6" s="263"/>
      <c r="L6" s="263" t="s">
        <v>16</v>
      </c>
      <c r="M6" s="263"/>
      <c r="N6" s="310" t="s">
        <v>11</v>
      </c>
      <c r="O6" s="310"/>
      <c r="P6" s="310"/>
      <c r="Q6" s="310"/>
      <c r="R6" s="310"/>
      <c r="S6" s="310"/>
      <c r="T6" s="310"/>
      <c r="U6" s="310"/>
      <c r="V6" s="310"/>
      <c r="W6" s="310"/>
    </row>
    <row r="7" spans="1:29" ht="30" customHeight="1" thickBot="1" x14ac:dyDescent="0.25">
      <c r="B7" s="139"/>
      <c r="C7" s="21" t="s">
        <v>411</v>
      </c>
      <c r="D7" s="249" t="s">
        <v>423</v>
      </c>
      <c r="E7" s="249"/>
      <c r="F7" s="249"/>
      <c r="G7" s="249"/>
      <c r="H7" s="249"/>
      <c r="I7" s="94"/>
      <c r="J7" s="24" t="s">
        <v>19</v>
      </c>
      <c r="K7" s="24" t="s">
        <v>20</v>
      </c>
      <c r="L7" s="24" t="s">
        <v>19</v>
      </c>
      <c r="M7" s="24" t="s">
        <v>20</v>
      </c>
      <c r="N7" s="25"/>
      <c r="O7" s="310" t="s">
        <v>11</v>
      </c>
      <c r="P7" s="310"/>
      <c r="Q7" s="310"/>
      <c r="R7" s="310"/>
      <c r="S7" s="310"/>
      <c r="T7" s="310"/>
      <c r="U7" s="310"/>
      <c r="V7" s="310"/>
      <c r="W7" s="310"/>
    </row>
    <row r="8" spans="1:29" ht="30" customHeight="1" thickBot="1" x14ac:dyDescent="0.25">
      <c r="B8" s="139"/>
      <c r="C8" s="21" t="s">
        <v>406</v>
      </c>
      <c r="D8" s="249" t="s">
        <v>422</v>
      </c>
      <c r="E8" s="249"/>
      <c r="F8" s="249"/>
      <c r="G8" s="249"/>
      <c r="H8" s="249"/>
      <c r="I8" s="94"/>
      <c r="J8" s="26" t="s">
        <v>421</v>
      </c>
      <c r="K8" s="26" t="s">
        <v>107</v>
      </c>
      <c r="L8" s="26" t="s">
        <v>420</v>
      </c>
      <c r="M8" s="26" t="s">
        <v>107</v>
      </c>
      <c r="N8" s="25"/>
      <c r="O8" s="94"/>
      <c r="P8" s="310" t="s">
        <v>11</v>
      </c>
      <c r="Q8" s="310"/>
      <c r="R8" s="310"/>
      <c r="S8" s="310"/>
      <c r="T8" s="310"/>
      <c r="U8" s="310"/>
      <c r="V8" s="310"/>
      <c r="W8" s="310"/>
    </row>
    <row r="9" spans="1:29" ht="30" customHeight="1" x14ac:dyDescent="0.2">
      <c r="B9" s="139"/>
      <c r="C9" s="21" t="s">
        <v>403</v>
      </c>
      <c r="D9" s="249" t="s">
        <v>419</v>
      </c>
      <c r="E9" s="249"/>
      <c r="F9" s="249"/>
      <c r="G9" s="249"/>
      <c r="H9" s="249"/>
      <c r="I9" s="249" t="s">
        <v>11</v>
      </c>
      <c r="J9" s="249"/>
      <c r="K9" s="249"/>
      <c r="L9" s="249"/>
      <c r="M9" s="249"/>
      <c r="N9" s="249"/>
      <c r="O9" s="249"/>
      <c r="P9" s="249"/>
      <c r="Q9" s="249"/>
      <c r="R9" s="249"/>
      <c r="S9" s="249"/>
      <c r="T9" s="249"/>
      <c r="U9" s="249"/>
      <c r="V9" s="249"/>
      <c r="W9" s="310"/>
    </row>
    <row r="10" spans="1:29" ht="25.5" customHeight="1" thickBot="1" x14ac:dyDescent="0.25">
      <c r="B10" s="139"/>
      <c r="C10" s="310" t="s">
        <v>11</v>
      </c>
      <c r="D10" s="310"/>
      <c r="E10" s="310"/>
      <c r="F10" s="310"/>
      <c r="G10" s="310"/>
      <c r="H10" s="310"/>
      <c r="I10" s="310"/>
      <c r="J10" s="310"/>
      <c r="K10" s="310"/>
      <c r="L10" s="310"/>
      <c r="M10" s="310"/>
      <c r="N10" s="310"/>
      <c r="O10" s="310"/>
      <c r="P10" s="310"/>
      <c r="Q10" s="310"/>
      <c r="R10" s="310"/>
      <c r="S10" s="310"/>
      <c r="T10" s="310"/>
      <c r="U10" s="310"/>
      <c r="V10" s="310"/>
      <c r="W10" s="310"/>
    </row>
    <row r="11" spans="1:29" ht="285" customHeight="1" thickTop="1" thickBot="1" x14ac:dyDescent="0.25">
      <c r="B11" s="27" t="s">
        <v>25</v>
      </c>
      <c r="C11" s="260" t="s">
        <v>418</v>
      </c>
      <c r="D11" s="260"/>
      <c r="E11" s="260"/>
      <c r="F11" s="260"/>
      <c r="G11" s="260"/>
      <c r="H11" s="260"/>
      <c r="I11" s="260"/>
      <c r="J11" s="260"/>
      <c r="K11" s="260"/>
      <c r="L11" s="260"/>
      <c r="M11" s="260"/>
      <c r="N11" s="260"/>
      <c r="O11" s="260"/>
      <c r="P11" s="260"/>
      <c r="Q11" s="260"/>
      <c r="R11" s="260"/>
      <c r="S11" s="260"/>
      <c r="T11" s="260"/>
      <c r="U11" s="260"/>
      <c r="V11" s="260"/>
      <c r="W11" s="261"/>
    </row>
    <row r="12" spans="1:29" ht="9" customHeight="1" thickTop="1" thickBot="1" x14ac:dyDescent="0.25"/>
    <row r="13" spans="1:29" ht="21.75" customHeight="1" thickTop="1" thickBot="1" x14ac:dyDescent="0.25">
      <c r="B13" s="11" t="s">
        <v>27</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311" t="s">
        <v>28</v>
      </c>
      <c r="C14" s="265"/>
      <c r="D14" s="265"/>
      <c r="E14" s="265"/>
      <c r="F14" s="265"/>
      <c r="G14" s="265"/>
      <c r="H14" s="265"/>
      <c r="I14" s="265"/>
      <c r="J14" s="28"/>
      <c r="K14" s="265" t="s">
        <v>29</v>
      </c>
      <c r="L14" s="265"/>
      <c r="M14" s="265"/>
      <c r="N14" s="265"/>
      <c r="O14" s="265"/>
      <c r="P14" s="265"/>
      <c r="Q14" s="265"/>
      <c r="R14" s="29"/>
      <c r="S14" s="265" t="s">
        <v>30</v>
      </c>
      <c r="T14" s="265"/>
      <c r="U14" s="265"/>
      <c r="V14" s="265"/>
      <c r="W14" s="312"/>
    </row>
    <row r="15" spans="1:29" ht="69" customHeight="1" x14ac:dyDescent="0.2">
      <c r="B15" s="138" t="s">
        <v>31</v>
      </c>
      <c r="C15" s="262" t="s">
        <v>11</v>
      </c>
      <c r="D15" s="262"/>
      <c r="E15" s="262"/>
      <c r="F15" s="262"/>
      <c r="G15" s="262"/>
      <c r="H15" s="262"/>
      <c r="I15" s="262"/>
      <c r="J15" s="30"/>
      <c r="K15" s="30" t="s">
        <v>32</v>
      </c>
      <c r="L15" s="262" t="s">
        <v>11</v>
      </c>
      <c r="M15" s="262"/>
      <c r="N15" s="262"/>
      <c r="O15" s="262"/>
      <c r="P15" s="262"/>
      <c r="Q15" s="262"/>
      <c r="R15" s="94"/>
      <c r="S15" s="30" t="s">
        <v>33</v>
      </c>
      <c r="T15" s="313" t="s">
        <v>348</v>
      </c>
      <c r="U15" s="313"/>
      <c r="V15" s="313"/>
      <c r="W15" s="313"/>
    </row>
    <row r="16" spans="1:29" ht="86.25" customHeight="1" x14ac:dyDescent="0.2">
      <c r="B16" s="138" t="s">
        <v>35</v>
      </c>
      <c r="C16" s="262" t="s">
        <v>11</v>
      </c>
      <c r="D16" s="262"/>
      <c r="E16" s="262"/>
      <c r="F16" s="262"/>
      <c r="G16" s="262"/>
      <c r="H16" s="262"/>
      <c r="I16" s="262"/>
      <c r="J16" s="30"/>
      <c r="K16" s="30" t="s">
        <v>35</v>
      </c>
      <c r="L16" s="262" t="s">
        <v>11</v>
      </c>
      <c r="M16" s="262"/>
      <c r="N16" s="262"/>
      <c r="O16" s="262"/>
      <c r="P16" s="262"/>
      <c r="Q16" s="262"/>
      <c r="R16" s="94"/>
      <c r="S16" s="30" t="s">
        <v>36</v>
      </c>
      <c r="T16" s="313" t="s">
        <v>11</v>
      </c>
      <c r="U16" s="313"/>
      <c r="V16" s="313"/>
      <c r="W16" s="313"/>
    </row>
    <row r="17" spans="2:27" ht="25.5" customHeight="1" thickBot="1" x14ac:dyDescent="0.25">
      <c r="B17" s="137" t="s">
        <v>37</v>
      </c>
      <c r="C17" s="268" t="s">
        <v>11</v>
      </c>
      <c r="D17" s="268"/>
      <c r="E17" s="268"/>
      <c r="F17" s="268"/>
      <c r="G17" s="268"/>
      <c r="H17" s="268"/>
      <c r="I17" s="268"/>
      <c r="J17" s="268"/>
      <c r="K17" s="268"/>
      <c r="L17" s="268"/>
      <c r="M17" s="268"/>
      <c r="N17" s="268"/>
      <c r="O17" s="268"/>
      <c r="P17" s="268"/>
      <c r="Q17" s="268"/>
      <c r="R17" s="268"/>
      <c r="S17" s="268"/>
      <c r="T17" s="268"/>
      <c r="U17" s="268"/>
      <c r="V17" s="268"/>
      <c r="W17" s="314"/>
    </row>
    <row r="18" spans="2:27" ht="21.75" customHeight="1" thickTop="1" thickBot="1" x14ac:dyDescent="0.25">
      <c r="B18" s="11" t="s">
        <v>38</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315" t="s">
        <v>39</v>
      </c>
      <c r="C19" s="271"/>
      <c r="D19" s="271"/>
      <c r="E19" s="271"/>
      <c r="F19" s="271"/>
      <c r="G19" s="271"/>
      <c r="H19" s="271"/>
      <c r="I19" s="271"/>
      <c r="J19" s="271"/>
      <c r="K19" s="271"/>
      <c r="L19" s="271"/>
      <c r="M19" s="271"/>
      <c r="N19" s="271"/>
      <c r="O19" s="271"/>
      <c r="P19" s="271"/>
      <c r="Q19" s="271"/>
      <c r="R19" s="271"/>
      <c r="S19" s="271"/>
      <c r="T19" s="272"/>
      <c r="U19" s="273" t="s">
        <v>40</v>
      </c>
      <c r="V19" s="274"/>
      <c r="W19" s="316"/>
    </row>
    <row r="20" spans="2:27" ht="14.25" customHeight="1" x14ac:dyDescent="0.2">
      <c r="B20" s="317" t="s">
        <v>41</v>
      </c>
      <c r="C20" s="277"/>
      <c r="D20" s="277"/>
      <c r="E20" s="277"/>
      <c r="F20" s="277"/>
      <c r="G20" s="277"/>
      <c r="H20" s="277"/>
      <c r="I20" s="277"/>
      <c r="J20" s="277"/>
      <c r="K20" s="277"/>
      <c r="L20" s="277"/>
      <c r="M20" s="277" t="s">
        <v>42</v>
      </c>
      <c r="N20" s="277"/>
      <c r="O20" s="277" t="s">
        <v>43</v>
      </c>
      <c r="P20" s="277"/>
      <c r="Q20" s="277" t="s">
        <v>44</v>
      </c>
      <c r="R20" s="277"/>
      <c r="S20" s="277" t="s">
        <v>45</v>
      </c>
      <c r="T20" s="280" t="s">
        <v>46</v>
      </c>
      <c r="U20" s="282" t="s">
        <v>47</v>
      </c>
      <c r="V20" s="284" t="s">
        <v>48</v>
      </c>
      <c r="W20" s="322" t="s">
        <v>49</v>
      </c>
    </row>
    <row r="21" spans="2:27" ht="27" customHeight="1" thickBot="1" x14ac:dyDescent="0.25">
      <c r="B21" s="318"/>
      <c r="C21" s="319"/>
      <c r="D21" s="319"/>
      <c r="E21" s="319"/>
      <c r="F21" s="319"/>
      <c r="G21" s="319"/>
      <c r="H21" s="319"/>
      <c r="I21" s="319"/>
      <c r="J21" s="319"/>
      <c r="K21" s="319"/>
      <c r="L21" s="319"/>
      <c r="M21" s="319"/>
      <c r="N21" s="319"/>
      <c r="O21" s="319"/>
      <c r="P21" s="319"/>
      <c r="Q21" s="319"/>
      <c r="R21" s="319"/>
      <c r="S21" s="319"/>
      <c r="T21" s="320"/>
      <c r="U21" s="321"/>
      <c r="V21" s="319"/>
      <c r="W21" s="323"/>
      <c r="Z21" s="33" t="s">
        <v>11</v>
      </c>
      <c r="AA21" s="33" t="s">
        <v>50</v>
      </c>
    </row>
    <row r="22" spans="2:27" ht="56.25" customHeight="1" x14ac:dyDescent="0.2">
      <c r="B22" s="324" t="s">
        <v>417</v>
      </c>
      <c r="C22" s="288"/>
      <c r="D22" s="288"/>
      <c r="E22" s="288"/>
      <c r="F22" s="288"/>
      <c r="G22" s="288"/>
      <c r="H22" s="288"/>
      <c r="I22" s="288"/>
      <c r="J22" s="288"/>
      <c r="K22" s="288"/>
      <c r="L22" s="288"/>
      <c r="M22" s="289" t="s">
        <v>416</v>
      </c>
      <c r="N22" s="289"/>
      <c r="O22" s="289" t="s">
        <v>60</v>
      </c>
      <c r="P22" s="289"/>
      <c r="Q22" s="290" t="s">
        <v>70</v>
      </c>
      <c r="R22" s="290"/>
      <c r="S22" s="34" t="s">
        <v>415</v>
      </c>
      <c r="T22" s="34" t="s">
        <v>172</v>
      </c>
      <c r="U22" s="34" t="s">
        <v>172</v>
      </c>
      <c r="V22" s="34" t="str">
        <f t="shared" ref="V22:V28" si="0">+IF(ISERR(U22/T22*100),"N/A",ROUND(U22/T22*100,2))</f>
        <v>N/A</v>
      </c>
      <c r="W22" s="136" t="str">
        <f t="shared" ref="W22:W28" si="1">+IF(ISERR(U22/S22*100),"N/A",ROUND(U22/S22*100,2))</f>
        <v>N/A</v>
      </c>
    </row>
    <row r="23" spans="2:27" ht="56.25" customHeight="1" x14ac:dyDescent="0.2">
      <c r="B23" s="324" t="s">
        <v>414</v>
      </c>
      <c r="C23" s="288"/>
      <c r="D23" s="288"/>
      <c r="E23" s="288"/>
      <c r="F23" s="288"/>
      <c r="G23" s="288"/>
      <c r="H23" s="288"/>
      <c r="I23" s="288"/>
      <c r="J23" s="288"/>
      <c r="K23" s="288"/>
      <c r="L23" s="288"/>
      <c r="M23" s="289" t="s">
        <v>411</v>
      </c>
      <c r="N23" s="289"/>
      <c r="O23" s="289" t="s">
        <v>60</v>
      </c>
      <c r="P23" s="289"/>
      <c r="Q23" s="290" t="s">
        <v>70</v>
      </c>
      <c r="R23" s="290"/>
      <c r="S23" s="34" t="s">
        <v>413</v>
      </c>
      <c r="T23" s="34" t="s">
        <v>172</v>
      </c>
      <c r="U23" s="34" t="s">
        <v>172</v>
      </c>
      <c r="V23" s="34" t="str">
        <f t="shared" si="0"/>
        <v>N/A</v>
      </c>
      <c r="W23" s="136" t="str">
        <f t="shared" si="1"/>
        <v>N/A</v>
      </c>
    </row>
    <row r="24" spans="2:27" ht="56.25" customHeight="1" x14ac:dyDescent="0.2">
      <c r="B24" s="324" t="s">
        <v>412</v>
      </c>
      <c r="C24" s="288"/>
      <c r="D24" s="288"/>
      <c r="E24" s="288"/>
      <c r="F24" s="288"/>
      <c r="G24" s="288"/>
      <c r="H24" s="288"/>
      <c r="I24" s="288"/>
      <c r="J24" s="288"/>
      <c r="K24" s="288"/>
      <c r="L24" s="288"/>
      <c r="M24" s="289" t="s">
        <v>411</v>
      </c>
      <c r="N24" s="289"/>
      <c r="O24" s="289" t="s">
        <v>60</v>
      </c>
      <c r="P24" s="289"/>
      <c r="Q24" s="290" t="s">
        <v>70</v>
      </c>
      <c r="R24" s="290"/>
      <c r="S24" s="34" t="s">
        <v>54</v>
      </c>
      <c r="T24" s="34" t="s">
        <v>172</v>
      </c>
      <c r="U24" s="34" t="s">
        <v>172</v>
      </c>
      <c r="V24" s="34" t="str">
        <f t="shared" si="0"/>
        <v>N/A</v>
      </c>
      <c r="W24" s="136" t="str">
        <f t="shared" si="1"/>
        <v>N/A</v>
      </c>
    </row>
    <row r="25" spans="2:27" ht="56.25" customHeight="1" x14ac:dyDescent="0.2">
      <c r="B25" s="324" t="s">
        <v>410</v>
      </c>
      <c r="C25" s="288"/>
      <c r="D25" s="288"/>
      <c r="E25" s="288"/>
      <c r="F25" s="288"/>
      <c r="G25" s="288"/>
      <c r="H25" s="288"/>
      <c r="I25" s="288"/>
      <c r="J25" s="288"/>
      <c r="K25" s="288"/>
      <c r="L25" s="288"/>
      <c r="M25" s="289" t="s">
        <v>406</v>
      </c>
      <c r="N25" s="289"/>
      <c r="O25" s="289" t="s">
        <v>405</v>
      </c>
      <c r="P25" s="289"/>
      <c r="Q25" s="290" t="s">
        <v>70</v>
      </c>
      <c r="R25" s="290"/>
      <c r="S25" s="34" t="s">
        <v>218</v>
      </c>
      <c r="T25" s="34" t="s">
        <v>172</v>
      </c>
      <c r="U25" s="34" t="s">
        <v>172</v>
      </c>
      <c r="V25" s="34" t="str">
        <f t="shared" si="0"/>
        <v>N/A</v>
      </c>
      <c r="W25" s="136" t="str">
        <f t="shared" si="1"/>
        <v>N/A</v>
      </c>
    </row>
    <row r="26" spans="2:27" ht="56.25" customHeight="1" x14ac:dyDescent="0.2">
      <c r="B26" s="324" t="s">
        <v>409</v>
      </c>
      <c r="C26" s="288"/>
      <c r="D26" s="288"/>
      <c r="E26" s="288"/>
      <c r="F26" s="288"/>
      <c r="G26" s="288"/>
      <c r="H26" s="288"/>
      <c r="I26" s="288"/>
      <c r="J26" s="288"/>
      <c r="K26" s="288"/>
      <c r="L26" s="288"/>
      <c r="M26" s="289" t="s">
        <v>406</v>
      </c>
      <c r="N26" s="289"/>
      <c r="O26" s="289" t="s">
        <v>405</v>
      </c>
      <c r="P26" s="289"/>
      <c r="Q26" s="290" t="s">
        <v>70</v>
      </c>
      <c r="R26" s="290"/>
      <c r="S26" s="34" t="s">
        <v>408</v>
      </c>
      <c r="T26" s="34" t="s">
        <v>172</v>
      </c>
      <c r="U26" s="34" t="s">
        <v>172</v>
      </c>
      <c r="V26" s="34" t="str">
        <f t="shared" si="0"/>
        <v>N/A</v>
      </c>
      <c r="W26" s="136" t="str">
        <f t="shared" si="1"/>
        <v>N/A</v>
      </c>
    </row>
    <row r="27" spans="2:27" ht="56.25" customHeight="1" x14ac:dyDescent="0.2">
      <c r="B27" s="324" t="s">
        <v>407</v>
      </c>
      <c r="C27" s="288"/>
      <c r="D27" s="288"/>
      <c r="E27" s="288"/>
      <c r="F27" s="288"/>
      <c r="G27" s="288"/>
      <c r="H27" s="288"/>
      <c r="I27" s="288"/>
      <c r="J27" s="288"/>
      <c r="K27" s="288"/>
      <c r="L27" s="288"/>
      <c r="M27" s="289" t="s">
        <v>406</v>
      </c>
      <c r="N27" s="289"/>
      <c r="O27" s="289" t="s">
        <v>405</v>
      </c>
      <c r="P27" s="289"/>
      <c r="Q27" s="290" t="s">
        <v>70</v>
      </c>
      <c r="R27" s="290"/>
      <c r="S27" s="34" t="s">
        <v>281</v>
      </c>
      <c r="T27" s="34" t="s">
        <v>172</v>
      </c>
      <c r="U27" s="34" t="s">
        <v>172</v>
      </c>
      <c r="V27" s="34" t="str">
        <f t="shared" si="0"/>
        <v>N/A</v>
      </c>
      <c r="W27" s="136" t="str">
        <f t="shared" si="1"/>
        <v>N/A</v>
      </c>
    </row>
    <row r="28" spans="2:27" ht="56.25" customHeight="1" thickBot="1" x14ac:dyDescent="0.25">
      <c r="B28" s="324" t="s">
        <v>404</v>
      </c>
      <c r="C28" s="288"/>
      <c r="D28" s="288"/>
      <c r="E28" s="288"/>
      <c r="F28" s="288"/>
      <c r="G28" s="288"/>
      <c r="H28" s="288"/>
      <c r="I28" s="288"/>
      <c r="J28" s="288"/>
      <c r="K28" s="288"/>
      <c r="L28" s="288"/>
      <c r="M28" s="289" t="s">
        <v>403</v>
      </c>
      <c r="N28" s="289"/>
      <c r="O28" s="289" t="s">
        <v>60</v>
      </c>
      <c r="P28" s="289"/>
      <c r="Q28" s="290" t="s">
        <v>70</v>
      </c>
      <c r="R28" s="290"/>
      <c r="S28" s="34" t="s">
        <v>402</v>
      </c>
      <c r="T28" s="34" t="s">
        <v>172</v>
      </c>
      <c r="U28" s="34" t="s">
        <v>172</v>
      </c>
      <c r="V28" s="34" t="str">
        <f t="shared" si="0"/>
        <v>N/A</v>
      </c>
      <c r="W28" s="136" t="str">
        <f t="shared" si="1"/>
        <v>N/A</v>
      </c>
    </row>
    <row r="29" spans="2:27" ht="21.75" customHeight="1" thickTop="1" thickBot="1" x14ac:dyDescent="0.25">
      <c r="B29" s="11" t="s">
        <v>65</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332" t="s">
        <v>2293</v>
      </c>
      <c r="C30" s="292"/>
      <c r="D30" s="292"/>
      <c r="E30" s="292"/>
      <c r="F30" s="292"/>
      <c r="G30" s="292"/>
      <c r="H30" s="292"/>
      <c r="I30" s="292"/>
      <c r="J30" s="292"/>
      <c r="K30" s="292"/>
      <c r="L30" s="292"/>
      <c r="M30" s="292"/>
      <c r="N30" s="292"/>
      <c r="O30" s="292"/>
      <c r="P30" s="292"/>
      <c r="Q30" s="293"/>
      <c r="R30" s="37" t="s">
        <v>45</v>
      </c>
      <c r="S30" s="274" t="s">
        <v>46</v>
      </c>
      <c r="T30" s="274"/>
      <c r="U30" s="95" t="s">
        <v>66</v>
      </c>
      <c r="V30" s="273" t="s">
        <v>67</v>
      </c>
      <c r="W30" s="316"/>
    </row>
    <row r="31" spans="2:27" ht="30.75" customHeight="1" thickBot="1" x14ac:dyDescent="0.25">
      <c r="B31" s="333"/>
      <c r="C31" s="334"/>
      <c r="D31" s="334"/>
      <c r="E31" s="334"/>
      <c r="F31" s="334"/>
      <c r="G31" s="334"/>
      <c r="H31" s="334"/>
      <c r="I31" s="334"/>
      <c r="J31" s="334"/>
      <c r="K31" s="334"/>
      <c r="L31" s="334"/>
      <c r="M31" s="334"/>
      <c r="N31" s="334"/>
      <c r="O31" s="334"/>
      <c r="P31" s="334"/>
      <c r="Q31" s="335"/>
      <c r="R31" s="135" t="s">
        <v>68</v>
      </c>
      <c r="S31" s="135" t="s">
        <v>68</v>
      </c>
      <c r="T31" s="135" t="s">
        <v>60</v>
      </c>
      <c r="U31" s="135" t="s">
        <v>68</v>
      </c>
      <c r="V31" s="135" t="s">
        <v>69</v>
      </c>
      <c r="W31" s="134" t="s">
        <v>70</v>
      </c>
      <c r="Y31" s="36"/>
    </row>
    <row r="32" spans="2:27" ht="23.25" customHeight="1" thickBot="1" x14ac:dyDescent="0.25">
      <c r="B32" s="336" t="s">
        <v>71</v>
      </c>
      <c r="C32" s="307"/>
      <c r="D32" s="307"/>
      <c r="E32" s="96" t="s">
        <v>400</v>
      </c>
      <c r="F32" s="96"/>
      <c r="G32" s="96"/>
      <c r="H32" s="41"/>
      <c r="I32" s="41"/>
      <c r="J32" s="41"/>
      <c r="K32" s="41"/>
      <c r="L32" s="41"/>
      <c r="M32" s="41"/>
      <c r="N32" s="41"/>
      <c r="O32" s="41"/>
      <c r="P32" s="42"/>
      <c r="Q32" s="42"/>
      <c r="R32" s="43" t="s">
        <v>401</v>
      </c>
      <c r="S32" s="44" t="s">
        <v>11</v>
      </c>
      <c r="T32" s="42"/>
      <c r="U32" s="44" t="s">
        <v>2450</v>
      </c>
      <c r="V32" s="42"/>
      <c r="W32" s="133">
        <f t="shared" ref="W32:W39" si="2">+IF(ISERR(U32/R32*100),"N/A",ROUND(U32/R32*100,2))</f>
        <v>43</v>
      </c>
    </row>
    <row r="33" spans="2:23" ht="26.25" customHeight="1" x14ac:dyDescent="0.2">
      <c r="B33" s="337" t="s">
        <v>75</v>
      </c>
      <c r="C33" s="338"/>
      <c r="D33" s="338"/>
      <c r="E33" s="132" t="s">
        <v>400</v>
      </c>
      <c r="F33" s="132"/>
      <c r="G33" s="132"/>
      <c r="H33" s="131"/>
      <c r="I33" s="131"/>
      <c r="J33" s="131"/>
      <c r="K33" s="131"/>
      <c r="L33" s="131"/>
      <c r="M33" s="131"/>
      <c r="N33" s="131"/>
      <c r="O33" s="131"/>
      <c r="P33" s="130"/>
      <c r="Q33" s="130"/>
      <c r="R33" s="129" t="s">
        <v>2452</v>
      </c>
      <c r="S33" s="128" t="s">
        <v>2451</v>
      </c>
      <c r="T33" s="127">
        <f>+IF(ISERR(S33/R33*100),"N/A",ROUND(S33/R33*100,2))</f>
        <v>83.61</v>
      </c>
      <c r="U33" s="128" t="s">
        <v>2450</v>
      </c>
      <c r="V33" s="127">
        <f>+IF(ISERR(U33/S33*100),"N/A",ROUND(U33/S33*100,2))</f>
        <v>17.649999999999999</v>
      </c>
      <c r="W33" s="126">
        <f t="shared" si="2"/>
        <v>14.76</v>
      </c>
    </row>
    <row r="34" spans="2:23" ht="23.25" customHeight="1" thickBot="1" x14ac:dyDescent="0.25">
      <c r="B34" s="336" t="s">
        <v>71</v>
      </c>
      <c r="C34" s="307"/>
      <c r="D34" s="307"/>
      <c r="E34" s="96" t="s">
        <v>398</v>
      </c>
      <c r="F34" s="96"/>
      <c r="G34" s="96"/>
      <c r="H34" s="41"/>
      <c r="I34" s="41"/>
      <c r="J34" s="41"/>
      <c r="K34" s="41"/>
      <c r="L34" s="41"/>
      <c r="M34" s="41"/>
      <c r="N34" s="41"/>
      <c r="O34" s="41"/>
      <c r="P34" s="42"/>
      <c r="Q34" s="42"/>
      <c r="R34" s="43" t="s">
        <v>399</v>
      </c>
      <c r="S34" s="44" t="s">
        <v>11</v>
      </c>
      <c r="T34" s="42"/>
      <c r="U34" s="44" t="s">
        <v>57</v>
      </c>
      <c r="V34" s="42"/>
      <c r="W34" s="133">
        <f t="shared" si="2"/>
        <v>0</v>
      </c>
    </row>
    <row r="35" spans="2:23" ht="26.25" customHeight="1" x14ac:dyDescent="0.2">
      <c r="B35" s="337" t="s">
        <v>75</v>
      </c>
      <c r="C35" s="338"/>
      <c r="D35" s="338"/>
      <c r="E35" s="132" t="s">
        <v>398</v>
      </c>
      <c r="F35" s="132"/>
      <c r="G35" s="132"/>
      <c r="H35" s="131"/>
      <c r="I35" s="131"/>
      <c r="J35" s="131"/>
      <c r="K35" s="131"/>
      <c r="L35" s="131"/>
      <c r="M35" s="131"/>
      <c r="N35" s="131"/>
      <c r="O35" s="131"/>
      <c r="P35" s="130"/>
      <c r="Q35" s="130"/>
      <c r="R35" s="129" t="s">
        <v>57</v>
      </c>
      <c r="S35" s="128" t="s">
        <v>57</v>
      </c>
      <c r="T35" s="127" t="str">
        <f>+IF(ISERR(S35/R35*100),"N/A",ROUND(S35/R35*100,2))</f>
        <v>N/A</v>
      </c>
      <c r="U35" s="128" t="s">
        <v>57</v>
      </c>
      <c r="V35" s="127" t="str">
        <f>+IF(ISERR(U35/S35*100),"N/A",ROUND(U35/S35*100,2))</f>
        <v>N/A</v>
      </c>
      <c r="W35" s="126" t="str">
        <f t="shared" si="2"/>
        <v>N/A</v>
      </c>
    </row>
    <row r="36" spans="2:23" ht="23.25" customHeight="1" thickBot="1" x14ac:dyDescent="0.25">
      <c r="B36" s="336" t="s">
        <v>71</v>
      </c>
      <c r="C36" s="307"/>
      <c r="D36" s="307"/>
      <c r="E36" s="96" t="s">
        <v>396</v>
      </c>
      <c r="F36" s="96"/>
      <c r="G36" s="96"/>
      <c r="H36" s="41"/>
      <c r="I36" s="41"/>
      <c r="J36" s="41"/>
      <c r="K36" s="41"/>
      <c r="L36" s="41"/>
      <c r="M36" s="41"/>
      <c r="N36" s="41"/>
      <c r="O36" s="41"/>
      <c r="P36" s="42"/>
      <c r="Q36" s="42"/>
      <c r="R36" s="43" t="s">
        <v>397</v>
      </c>
      <c r="S36" s="44" t="s">
        <v>11</v>
      </c>
      <c r="T36" s="42"/>
      <c r="U36" s="44" t="s">
        <v>57</v>
      </c>
      <c r="V36" s="42"/>
      <c r="W36" s="133">
        <f t="shared" si="2"/>
        <v>0</v>
      </c>
    </row>
    <row r="37" spans="2:23" ht="26.25" customHeight="1" x14ac:dyDescent="0.2">
      <c r="B37" s="337" t="s">
        <v>75</v>
      </c>
      <c r="C37" s="338"/>
      <c r="D37" s="338"/>
      <c r="E37" s="132" t="s">
        <v>396</v>
      </c>
      <c r="F37" s="132"/>
      <c r="G37" s="132"/>
      <c r="H37" s="131"/>
      <c r="I37" s="131"/>
      <c r="J37" s="131"/>
      <c r="K37" s="131"/>
      <c r="L37" s="131"/>
      <c r="M37" s="131"/>
      <c r="N37" s="131"/>
      <c r="O37" s="131"/>
      <c r="P37" s="130"/>
      <c r="Q37" s="130"/>
      <c r="R37" s="129" t="s">
        <v>2449</v>
      </c>
      <c r="S37" s="128" t="s">
        <v>2448</v>
      </c>
      <c r="T37" s="127">
        <f>+IF(ISERR(S37/R37*100),"N/A",ROUND(S37/R37*100,2))</f>
        <v>30.73</v>
      </c>
      <c r="U37" s="128" t="s">
        <v>57</v>
      </c>
      <c r="V37" s="127">
        <f>+IF(ISERR(U37/S37*100),"N/A",ROUND(U37/S37*100,2))</f>
        <v>0</v>
      </c>
      <c r="W37" s="126">
        <f t="shared" si="2"/>
        <v>0</v>
      </c>
    </row>
    <row r="38" spans="2:23" ht="23.25" customHeight="1" thickBot="1" x14ac:dyDescent="0.25">
      <c r="B38" s="336" t="s">
        <v>71</v>
      </c>
      <c r="C38" s="307"/>
      <c r="D38" s="307"/>
      <c r="E38" s="96" t="s">
        <v>394</v>
      </c>
      <c r="F38" s="96"/>
      <c r="G38" s="96"/>
      <c r="H38" s="41"/>
      <c r="I38" s="41"/>
      <c r="J38" s="41"/>
      <c r="K38" s="41"/>
      <c r="L38" s="41"/>
      <c r="M38" s="41"/>
      <c r="N38" s="41"/>
      <c r="O38" s="41"/>
      <c r="P38" s="42"/>
      <c r="Q38" s="42"/>
      <c r="R38" s="43" t="s">
        <v>395</v>
      </c>
      <c r="S38" s="44" t="s">
        <v>11</v>
      </c>
      <c r="T38" s="42"/>
      <c r="U38" s="44" t="s">
        <v>2446</v>
      </c>
      <c r="V38" s="42"/>
      <c r="W38" s="133">
        <f t="shared" si="2"/>
        <v>20.85</v>
      </c>
    </row>
    <row r="39" spans="2:23" ht="26.25" customHeight="1" thickBot="1" x14ac:dyDescent="0.25">
      <c r="B39" s="337" t="s">
        <v>75</v>
      </c>
      <c r="C39" s="338"/>
      <c r="D39" s="338"/>
      <c r="E39" s="132" t="s">
        <v>394</v>
      </c>
      <c r="F39" s="132"/>
      <c r="G39" s="132"/>
      <c r="H39" s="131"/>
      <c r="I39" s="131"/>
      <c r="J39" s="131"/>
      <c r="K39" s="131"/>
      <c r="L39" s="131"/>
      <c r="M39" s="131"/>
      <c r="N39" s="131"/>
      <c r="O39" s="131"/>
      <c r="P39" s="130"/>
      <c r="Q39" s="130"/>
      <c r="R39" s="129" t="s">
        <v>395</v>
      </c>
      <c r="S39" s="128" t="s">
        <v>2447</v>
      </c>
      <c r="T39" s="127">
        <f>+IF(ISERR(S39/R39*100),"N/A",ROUND(S39/R39*100,2))</f>
        <v>21.72</v>
      </c>
      <c r="U39" s="128" t="s">
        <v>2446</v>
      </c>
      <c r="V39" s="127">
        <f>+IF(ISERR(U39/S39*100),"N/A",ROUND(U39/S39*100,2))</f>
        <v>95.99</v>
      </c>
      <c r="W39" s="126">
        <f t="shared" si="2"/>
        <v>20.85</v>
      </c>
    </row>
    <row r="40" spans="2:23" ht="22.5" customHeight="1" thickTop="1" thickBot="1" x14ac:dyDescent="0.25">
      <c r="B40" s="11" t="s">
        <v>81</v>
      </c>
      <c r="C40" s="12"/>
      <c r="D40" s="12"/>
      <c r="E40" s="12"/>
      <c r="F40" s="12"/>
      <c r="G40" s="12"/>
      <c r="H40" s="13"/>
      <c r="I40" s="13"/>
      <c r="J40" s="13"/>
      <c r="K40" s="13"/>
      <c r="L40" s="13"/>
      <c r="M40" s="13"/>
      <c r="N40" s="13"/>
      <c r="O40" s="13"/>
      <c r="P40" s="13"/>
      <c r="Q40" s="13"/>
      <c r="R40" s="13"/>
      <c r="S40" s="13"/>
      <c r="T40" s="13"/>
      <c r="U40" s="13"/>
      <c r="V40" s="13"/>
      <c r="W40" s="14"/>
    </row>
    <row r="41" spans="2:23" ht="37.5" customHeight="1" thickTop="1" x14ac:dyDescent="0.2">
      <c r="B41" s="325" t="s">
        <v>2445</v>
      </c>
      <c r="C41" s="298"/>
      <c r="D41" s="298"/>
      <c r="E41" s="298"/>
      <c r="F41" s="298"/>
      <c r="G41" s="298"/>
      <c r="H41" s="298"/>
      <c r="I41" s="298"/>
      <c r="J41" s="298"/>
      <c r="K41" s="298"/>
      <c r="L41" s="298"/>
      <c r="M41" s="298"/>
      <c r="N41" s="298"/>
      <c r="O41" s="298"/>
      <c r="P41" s="298"/>
      <c r="Q41" s="298"/>
      <c r="R41" s="298"/>
      <c r="S41" s="298"/>
      <c r="T41" s="298"/>
      <c r="U41" s="298"/>
      <c r="V41" s="298"/>
      <c r="W41" s="326"/>
    </row>
    <row r="42" spans="2:23" ht="150.75" customHeight="1" thickBot="1" x14ac:dyDescent="0.25">
      <c r="B42" s="327"/>
      <c r="C42" s="301"/>
      <c r="D42" s="301"/>
      <c r="E42" s="301"/>
      <c r="F42" s="301"/>
      <c r="G42" s="301"/>
      <c r="H42" s="301"/>
      <c r="I42" s="301"/>
      <c r="J42" s="301"/>
      <c r="K42" s="301"/>
      <c r="L42" s="301"/>
      <c r="M42" s="301"/>
      <c r="N42" s="301"/>
      <c r="O42" s="301"/>
      <c r="P42" s="301"/>
      <c r="Q42" s="301"/>
      <c r="R42" s="301"/>
      <c r="S42" s="301"/>
      <c r="T42" s="301"/>
      <c r="U42" s="301"/>
      <c r="V42" s="301"/>
      <c r="W42" s="328"/>
    </row>
    <row r="43" spans="2:23" ht="37.5" customHeight="1" thickTop="1" x14ac:dyDescent="0.2">
      <c r="B43" s="325" t="s">
        <v>2444</v>
      </c>
      <c r="C43" s="298"/>
      <c r="D43" s="298"/>
      <c r="E43" s="298"/>
      <c r="F43" s="298"/>
      <c r="G43" s="298"/>
      <c r="H43" s="298"/>
      <c r="I43" s="298"/>
      <c r="J43" s="298"/>
      <c r="K43" s="298"/>
      <c r="L43" s="298"/>
      <c r="M43" s="298"/>
      <c r="N43" s="298"/>
      <c r="O43" s="298"/>
      <c r="P43" s="298"/>
      <c r="Q43" s="298"/>
      <c r="R43" s="298"/>
      <c r="S43" s="298"/>
      <c r="T43" s="298"/>
      <c r="U43" s="298"/>
      <c r="V43" s="298"/>
      <c r="W43" s="326"/>
    </row>
    <row r="44" spans="2:23" ht="91.5" customHeight="1" thickBot="1" x14ac:dyDescent="0.25">
      <c r="B44" s="327"/>
      <c r="C44" s="301"/>
      <c r="D44" s="301"/>
      <c r="E44" s="301"/>
      <c r="F44" s="301"/>
      <c r="G44" s="301"/>
      <c r="H44" s="301"/>
      <c r="I44" s="301"/>
      <c r="J44" s="301"/>
      <c r="K44" s="301"/>
      <c r="L44" s="301"/>
      <c r="M44" s="301"/>
      <c r="N44" s="301"/>
      <c r="O44" s="301"/>
      <c r="P44" s="301"/>
      <c r="Q44" s="301"/>
      <c r="R44" s="301"/>
      <c r="S44" s="301"/>
      <c r="T44" s="301"/>
      <c r="U44" s="301"/>
      <c r="V44" s="301"/>
      <c r="W44" s="328"/>
    </row>
    <row r="45" spans="2:23" ht="37.5" customHeight="1" thickTop="1" x14ac:dyDescent="0.2">
      <c r="B45" s="325" t="s">
        <v>2443</v>
      </c>
      <c r="C45" s="298"/>
      <c r="D45" s="298"/>
      <c r="E45" s="298"/>
      <c r="F45" s="298"/>
      <c r="G45" s="298"/>
      <c r="H45" s="298"/>
      <c r="I45" s="298"/>
      <c r="J45" s="298"/>
      <c r="K45" s="298"/>
      <c r="L45" s="298"/>
      <c r="M45" s="298"/>
      <c r="N45" s="298"/>
      <c r="O45" s="298"/>
      <c r="P45" s="298"/>
      <c r="Q45" s="298"/>
      <c r="R45" s="298"/>
      <c r="S45" s="298"/>
      <c r="T45" s="298"/>
      <c r="U45" s="298"/>
      <c r="V45" s="298"/>
      <c r="W45" s="326"/>
    </row>
    <row r="46" spans="2:23" ht="132.75" customHeight="1" thickBot="1" x14ac:dyDescent="0.25">
      <c r="B46" s="329"/>
      <c r="C46" s="330"/>
      <c r="D46" s="330"/>
      <c r="E46" s="330"/>
      <c r="F46" s="330"/>
      <c r="G46" s="330"/>
      <c r="H46" s="330"/>
      <c r="I46" s="330"/>
      <c r="J46" s="330"/>
      <c r="K46" s="330"/>
      <c r="L46" s="330"/>
      <c r="M46" s="330"/>
      <c r="N46" s="330"/>
      <c r="O46" s="330"/>
      <c r="P46" s="330"/>
      <c r="Q46" s="330"/>
      <c r="R46" s="330"/>
      <c r="S46" s="330"/>
      <c r="T46" s="330"/>
      <c r="U46" s="330"/>
      <c r="V46" s="330"/>
      <c r="W46" s="331"/>
    </row>
  </sheetData>
  <mergeCells count="83">
    <mergeCell ref="B34:D34"/>
    <mergeCell ref="B43:W44"/>
    <mergeCell ref="B45:W46"/>
    <mergeCell ref="B35:D35"/>
    <mergeCell ref="B36:D36"/>
    <mergeCell ref="B37:D37"/>
    <mergeCell ref="B38:D38"/>
    <mergeCell ref="B39:D39"/>
    <mergeCell ref="B41:W42"/>
    <mergeCell ref="B30:Q31"/>
    <mergeCell ref="S30:T30"/>
    <mergeCell ref="V30:W30"/>
    <mergeCell ref="B32:D32"/>
    <mergeCell ref="B33:D33"/>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2:L22"/>
    <mergeCell ref="M22:N22"/>
    <mergeCell ref="O22:P22"/>
    <mergeCell ref="Q22:R22"/>
    <mergeCell ref="B20:L21"/>
    <mergeCell ref="M20:N21"/>
    <mergeCell ref="O20:P21"/>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C10:W10"/>
    <mergeCell ref="C11:W11"/>
    <mergeCell ref="B14:I14"/>
    <mergeCell ref="K14:Q14"/>
    <mergeCell ref="S14:W14"/>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28" min="1" max="22" man="1"/>
    <brk id="44" min="1"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357</v>
      </c>
      <c r="D4" s="253" t="s">
        <v>356</v>
      </c>
      <c r="E4" s="253"/>
      <c r="F4" s="253"/>
      <c r="G4" s="253"/>
      <c r="H4" s="254"/>
      <c r="I4" s="18"/>
      <c r="J4" s="255" t="s">
        <v>6</v>
      </c>
      <c r="K4" s="253"/>
      <c r="L4" s="17" t="s">
        <v>440</v>
      </c>
      <c r="M4" s="256" t="s">
        <v>439</v>
      </c>
      <c r="N4" s="256"/>
      <c r="O4" s="256"/>
      <c r="P4" s="256"/>
      <c r="Q4" s="257"/>
      <c r="R4" s="19"/>
      <c r="S4" s="258" t="s">
        <v>9</v>
      </c>
      <c r="T4" s="259"/>
      <c r="U4" s="259"/>
      <c r="V4" s="260" t="s">
        <v>438</v>
      </c>
      <c r="W4" s="261"/>
    </row>
    <row r="5" spans="1:29" ht="15.75" customHeight="1" thickTop="1" x14ac:dyDescent="0.2">
      <c r="B5" s="138" t="s">
        <v>11</v>
      </c>
      <c r="C5" s="249" t="s">
        <v>11</v>
      </c>
      <c r="D5" s="249"/>
      <c r="E5" s="249"/>
      <c r="F5" s="249"/>
      <c r="G5" s="249"/>
      <c r="H5" s="249"/>
      <c r="I5" s="249"/>
      <c r="J5" s="249"/>
      <c r="K5" s="249"/>
      <c r="L5" s="249"/>
      <c r="M5" s="249"/>
      <c r="N5" s="249"/>
      <c r="O5" s="249"/>
      <c r="P5" s="249"/>
      <c r="Q5" s="249"/>
      <c r="R5" s="249"/>
      <c r="S5" s="249"/>
      <c r="T5" s="249"/>
      <c r="U5" s="249"/>
      <c r="V5" s="249"/>
      <c r="W5" s="310"/>
    </row>
    <row r="6" spans="1:29" ht="30" customHeight="1" thickBot="1" x14ac:dyDescent="0.25">
      <c r="B6" s="138" t="s">
        <v>12</v>
      </c>
      <c r="C6" s="21" t="s">
        <v>319</v>
      </c>
      <c r="D6" s="262" t="s">
        <v>437</v>
      </c>
      <c r="E6" s="262"/>
      <c r="F6" s="262"/>
      <c r="G6" s="262"/>
      <c r="H6" s="262"/>
      <c r="I6" s="94"/>
      <c r="J6" s="263" t="s">
        <v>15</v>
      </c>
      <c r="K6" s="263"/>
      <c r="L6" s="263" t="s">
        <v>16</v>
      </c>
      <c r="M6" s="263"/>
      <c r="N6" s="310" t="s">
        <v>11</v>
      </c>
      <c r="O6" s="310"/>
      <c r="P6" s="310"/>
      <c r="Q6" s="310"/>
      <c r="R6" s="310"/>
      <c r="S6" s="310"/>
      <c r="T6" s="310"/>
      <c r="U6" s="310"/>
      <c r="V6" s="310"/>
      <c r="W6" s="310"/>
    </row>
    <row r="7" spans="1:29" ht="30" customHeight="1" thickBot="1" x14ac:dyDescent="0.25">
      <c r="B7" s="139"/>
      <c r="C7" s="21" t="s">
        <v>11</v>
      </c>
      <c r="D7" s="249" t="s">
        <v>11</v>
      </c>
      <c r="E7" s="249"/>
      <c r="F7" s="249"/>
      <c r="G7" s="249"/>
      <c r="H7" s="249"/>
      <c r="I7" s="94"/>
      <c r="J7" s="24" t="s">
        <v>19</v>
      </c>
      <c r="K7" s="24" t="s">
        <v>20</v>
      </c>
      <c r="L7" s="24" t="s">
        <v>19</v>
      </c>
      <c r="M7" s="24" t="s">
        <v>20</v>
      </c>
      <c r="N7" s="25"/>
      <c r="O7" s="310" t="s">
        <v>11</v>
      </c>
      <c r="P7" s="310"/>
      <c r="Q7" s="310"/>
      <c r="R7" s="310"/>
      <c r="S7" s="310"/>
      <c r="T7" s="310"/>
      <c r="U7" s="310"/>
      <c r="V7" s="310"/>
      <c r="W7" s="310"/>
    </row>
    <row r="8" spans="1:29" ht="30" customHeight="1" thickBot="1" x14ac:dyDescent="0.25">
      <c r="B8" s="139"/>
      <c r="C8" s="21" t="s">
        <v>11</v>
      </c>
      <c r="D8" s="249" t="s">
        <v>11</v>
      </c>
      <c r="E8" s="249"/>
      <c r="F8" s="249"/>
      <c r="G8" s="249"/>
      <c r="H8" s="249"/>
      <c r="I8" s="94"/>
      <c r="J8" s="26" t="s">
        <v>436</v>
      </c>
      <c r="K8" s="26" t="s">
        <v>107</v>
      </c>
      <c r="L8" s="26" t="s">
        <v>435</v>
      </c>
      <c r="M8" s="26" t="s">
        <v>107</v>
      </c>
      <c r="N8" s="25"/>
      <c r="O8" s="94"/>
      <c r="P8" s="310" t="s">
        <v>11</v>
      </c>
      <c r="Q8" s="310"/>
      <c r="R8" s="310"/>
      <c r="S8" s="310"/>
      <c r="T8" s="310"/>
      <c r="U8" s="310"/>
      <c r="V8" s="310"/>
      <c r="W8" s="310"/>
    </row>
    <row r="9" spans="1:29" ht="25.5" customHeight="1" thickBot="1" x14ac:dyDescent="0.25">
      <c r="B9" s="139"/>
      <c r="C9" s="249" t="s">
        <v>11</v>
      </c>
      <c r="D9" s="249"/>
      <c r="E9" s="249"/>
      <c r="F9" s="249"/>
      <c r="G9" s="249"/>
      <c r="H9" s="249"/>
      <c r="I9" s="249"/>
      <c r="J9" s="249"/>
      <c r="K9" s="249"/>
      <c r="L9" s="249"/>
      <c r="M9" s="249"/>
      <c r="N9" s="249"/>
      <c r="O9" s="249"/>
      <c r="P9" s="249"/>
      <c r="Q9" s="249"/>
      <c r="R9" s="249"/>
      <c r="S9" s="249"/>
      <c r="T9" s="249"/>
      <c r="U9" s="249"/>
      <c r="V9" s="249"/>
      <c r="W9" s="310"/>
    </row>
    <row r="10" spans="1:29" ht="105.75" customHeight="1" thickTop="1" thickBot="1" x14ac:dyDescent="0.25">
      <c r="B10" s="27" t="s">
        <v>25</v>
      </c>
      <c r="C10" s="260" t="s">
        <v>434</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11" t="s">
        <v>28</v>
      </c>
      <c r="C13" s="265"/>
      <c r="D13" s="265"/>
      <c r="E13" s="265"/>
      <c r="F13" s="265"/>
      <c r="G13" s="265"/>
      <c r="H13" s="265"/>
      <c r="I13" s="265"/>
      <c r="J13" s="28"/>
      <c r="K13" s="265" t="s">
        <v>29</v>
      </c>
      <c r="L13" s="265"/>
      <c r="M13" s="265"/>
      <c r="N13" s="265"/>
      <c r="O13" s="265"/>
      <c r="P13" s="265"/>
      <c r="Q13" s="265"/>
      <c r="R13" s="29"/>
      <c r="S13" s="265" t="s">
        <v>30</v>
      </c>
      <c r="T13" s="265"/>
      <c r="U13" s="265"/>
      <c r="V13" s="265"/>
      <c r="W13" s="312"/>
    </row>
    <row r="14" spans="1:29" ht="69" customHeight="1" x14ac:dyDescent="0.2">
      <c r="B14" s="138" t="s">
        <v>31</v>
      </c>
      <c r="C14" s="262" t="s">
        <v>11</v>
      </c>
      <c r="D14" s="262"/>
      <c r="E14" s="262"/>
      <c r="F14" s="262"/>
      <c r="G14" s="262"/>
      <c r="H14" s="262"/>
      <c r="I14" s="262"/>
      <c r="J14" s="30"/>
      <c r="K14" s="30" t="s">
        <v>32</v>
      </c>
      <c r="L14" s="262" t="s">
        <v>11</v>
      </c>
      <c r="M14" s="262"/>
      <c r="N14" s="262"/>
      <c r="O14" s="262"/>
      <c r="P14" s="262"/>
      <c r="Q14" s="262"/>
      <c r="R14" s="94"/>
      <c r="S14" s="30" t="s">
        <v>33</v>
      </c>
      <c r="T14" s="313" t="s">
        <v>348</v>
      </c>
      <c r="U14" s="313"/>
      <c r="V14" s="313"/>
      <c r="W14" s="313"/>
    </row>
    <row r="15" spans="1:29" ht="86.25" customHeight="1" x14ac:dyDescent="0.2">
      <c r="B15" s="138" t="s">
        <v>35</v>
      </c>
      <c r="C15" s="262" t="s">
        <v>11</v>
      </c>
      <c r="D15" s="262"/>
      <c r="E15" s="262"/>
      <c r="F15" s="262"/>
      <c r="G15" s="262"/>
      <c r="H15" s="262"/>
      <c r="I15" s="262"/>
      <c r="J15" s="30"/>
      <c r="K15" s="30" t="s">
        <v>35</v>
      </c>
      <c r="L15" s="262" t="s">
        <v>11</v>
      </c>
      <c r="M15" s="262"/>
      <c r="N15" s="262"/>
      <c r="O15" s="262"/>
      <c r="P15" s="262"/>
      <c r="Q15" s="262"/>
      <c r="R15" s="94"/>
      <c r="S15" s="30" t="s">
        <v>36</v>
      </c>
      <c r="T15" s="313" t="s">
        <v>11</v>
      </c>
      <c r="U15" s="313"/>
      <c r="V15" s="313"/>
      <c r="W15" s="313"/>
    </row>
    <row r="16" spans="1:29" ht="25.5" customHeight="1" thickBot="1" x14ac:dyDescent="0.25">
      <c r="B16" s="137" t="s">
        <v>37</v>
      </c>
      <c r="C16" s="268" t="s">
        <v>11</v>
      </c>
      <c r="D16" s="268"/>
      <c r="E16" s="268"/>
      <c r="F16" s="268"/>
      <c r="G16" s="268"/>
      <c r="H16" s="268"/>
      <c r="I16" s="268"/>
      <c r="J16" s="268"/>
      <c r="K16" s="268"/>
      <c r="L16" s="268"/>
      <c r="M16" s="268"/>
      <c r="N16" s="268"/>
      <c r="O16" s="268"/>
      <c r="P16" s="268"/>
      <c r="Q16" s="268"/>
      <c r="R16" s="268"/>
      <c r="S16" s="268"/>
      <c r="T16" s="268"/>
      <c r="U16" s="268"/>
      <c r="V16" s="268"/>
      <c r="W16" s="314"/>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15" t="s">
        <v>39</v>
      </c>
      <c r="C18" s="271"/>
      <c r="D18" s="271"/>
      <c r="E18" s="271"/>
      <c r="F18" s="271"/>
      <c r="G18" s="271"/>
      <c r="H18" s="271"/>
      <c r="I18" s="271"/>
      <c r="J18" s="271"/>
      <c r="K18" s="271"/>
      <c r="L18" s="271"/>
      <c r="M18" s="271"/>
      <c r="N18" s="271"/>
      <c r="O18" s="271"/>
      <c r="P18" s="271"/>
      <c r="Q18" s="271"/>
      <c r="R18" s="271"/>
      <c r="S18" s="271"/>
      <c r="T18" s="272"/>
      <c r="U18" s="273" t="s">
        <v>40</v>
      </c>
      <c r="V18" s="274"/>
      <c r="W18" s="316"/>
    </row>
    <row r="19" spans="2:27" ht="14.25" customHeight="1" x14ac:dyDescent="0.2">
      <c r="B19" s="317"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22" t="s">
        <v>49</v>
      </c>
    </row>
    <row r="20" spans="2:27" ht="27" customHeight="1" thickBot="1" x14ac:dyDescent="0.25">
      <c r="B20" s="318"/>
      <c r="C20" s="319"/>
      <c r="D20" s="319"/>
      <c r="E20" s="319"/>
      <c r="F20" s="319"/>
      <c r="G20" s="319"/>
      <c r="H20" s="319"/>
      <c r="I20" s="319"/>
      <c r="J20" s="319"/>
      <c r="K20" s="319"/>
      <c r="L20" s="319"/>
      <c r="M20" s="319"/>
      <c r="N20" s="319"/>
      <c r="O20" s="319"/>
      <c r="P20" s="319"/>
      <c r="Q20" s="319"/>
      <c r="R20" s="319"/>
      <c r="S20" s="319"/>
      <c r="T20" s="320"/>
      <c r="U20" s="321"/>
      <c r="V20" s="319"/>
      <c r="W20" s="323"/>
      <c r="Z20" s="33" t="s">
        <v>11</v>
      </c>
      <c r="AA20" s="33" t="s">
        <v>50</v>
      </c>
    </row>
    <row r="21" spans="2:27" ht="56.25" customHeight="1" thickBot="1" x14ac:dyDescent="0.25">
      <c r="B21" s="324" t="s">
        <v>433</v>
      </c>
      <c r="C21" s="288"/>
      <c r="D21" s="288"/>
      <c r="E21" s="288"/>
      <c r="F21" s="288"/>
      <c r="G21" s="288"/>
      <c r="H21" s="288"/>
      <c r="I21" s="288"/>
      <c r="J21" s="288"/>
      <c r="K21" s="288"/>
      <c r="L21" s="288"/>
      <c r="M21" s="289" t="s">
        <v>319</v>
      </c>
      <c r="N21" s="289"/>
      <c r="O21" s="289" t="s">
        <v>60</v>
      </c>
      <c r="P21" s="289"/>
      <c r="Q21" s="290" t="s">
        <v>70</v>
      </c>
      <c r="R21" s="290"/>
      <c r="S21" s="34" t="s">
        <v>432</v>
      </c>
      <c r="T21" s="34" t="s">
        <v>172</v>
      </c>
      <c r="U21" s="34" t="s">
        <v>172</v>
      </c>
      <c r="V21" s="34" t="str">
        <f>+IF(ISERR(U21/T21*100),"N/A",ROUND(U21/T21*100,2))</f>
        <v>N/A</v>
      </c>
      <c r="W21" s="136" t="str">
        <f>+IF(ISERR(U21/S21*100),"N/A",ROUND(U21/S21*100,2))</f>
        <v>N/A</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32" t="s">
        <v>2293</v>
      </c>
      <c r="C23" s="292"/>
      <c r="D23" s="292"/>
      <c r="E23" s="292"/>
      <c r="F23" s="292"/>
      <c r="G23" s="292"/>
      <c r="H23" s="292"/>
      <c r="I23" s="292"/>
      <c r="J23" s="292"/>
      <c r="K23" s="292"/>
      <c r="L23" s="292"/>
      <c r="M23" s="292"/>
      <c r="N23" s="292"/>
      <c r="O23" s="292"/>
      <c r="P23" s="292"/>
      <c r="Q23" s="293"/>
      <c r="R23" s="37" t="s">
        <v>45</v>
      </c>
      <c r="S23" s="274" t="s">
        <v>46</v>
      </c>
      <c r="T23" s="274"/>
      <c r="U23" s="95" t="s">
        <v>66</v>
      </c>
      <c r="V23" s="273" t="s">
        <v>67</v>
      </c>
      <c r="W23" s="316"/>
    </row>
    <row r="24" spans="2:27" ht="30.75" customHeight="1" thickBot="1" x14ac:dyDescent="0.25">
      <c r="B24" s="333"/>
      <c r="C24" s="334"/>
      <c r="D24" s="334"/>
      <c r="E24" s="334"/>
      <c r="F24" s="334"/>
      <c r="G24" s="334"/>
      <c r="H24" s="334"/>
      <c r="I24" s="334"/>
      <c r="J24" s="334"/>
      <c r="K24" s="334"/>
      <c r="L24" s="334"/>
      <c r="M24" s="334"/>
      <c r="N24" s="334"/>
      <c r="O24" s="334"/>
      <c r="P24" s="334"/>
      <c r="Q24" s="335"/>
      <c r="R24" s="135" t="s">
        <v>68</v>
      </c>
      <c r="S24" s="135" t="s">
        <v>68</v>
      </c>
      <c r="T24" s="135" t="s">
        <v>60</v>
      </c>
      <c r="U24" s="135" t="s">
        <v>68</v>
      </c>
      <c r="V24" s="135" t="s">
        <v>69</v>
      </c>
      <c r="W24" s="134" t="s">
        <v>70</v>
      </c>
      <c r="Y24" s="36"/>
    </row>
    <row r="25" spans="2:27" ht="23.25" customHeight="1" thickBot="1" x14ac:dyDescent="0.25">
      <c r="B25" s="336" t="s">
        <v>71</v>
      </c>
      <c r="C25" s="307"/>
      <c r="D25" s="307"/>
      <c r="E25" s="96" t="s">
        <v>307</v>
      </c>
      <c r="F25" s="96"/>
      <c r="G25" s="96"/>
      <c r="H25" s="41"/>
      <c r="I25" s="41"/>
      <c r="J25" s="41"/>
      <c r="K25" s="41"/>
      <c r="L25" s="41"/>
      <c r="M25" s="41"/>
      <c r="N25" s="41"/>
      <c r="O25" s="41"/>
      <c r="P25" s="42"/>
      <c r="Q25" s="42"/>
      <c r="R25" s="43" t="s">
        <v>431</v>
      </c>
      <c r="S25" s="44" t="s">
        <v>11</v>
      </c>
      <c r="T25" s="42"/>
      <c r="U25" s="44" t="s">
        <v>2453</v>
      </c>
      <c r="V25" s="42"/>
      <c r="W25" s="133">
        <f>+IF(ISERR(U25/R25*100),"N/A",ROUND(U25/R25*100,2))</f>
        <v>62.92</v>
      </c>
    </row>
    <row r="26" spans="2:27" ht="26.25" customHeight="1" thickBot="1" x14ac:dyDescent="0.25">
      <c r="B26" s="337" t="s">
        <v>75</v>
      </c>
      <c r="C26" s="338"/>
      <c r="D26" s="338"/>
      <c r="E26" s="132" t="s">
        <v>307</v>
      </c>
      <c r="F26" s="132"/>
      <c r="G26" s="132"/>
      <c r="H26" s="131"/>
      <c r="I26" s="131"/>
      <c r="J26" s="131"/>
      <c r="K26" s="131"/>
      <c r="L26" s="131"/>
      <c r="M26" s="131"/>
      <c r="N26" s="131"/>
      <c r="O26" s="131"/>
      <c r="P26" s="130"/>
      <c r="Q26" s="130"/>
      <c r="R26" s="129" t="s">
        <v>431</v>
      </c>
      <c r="S26" s="128" t="s">
        <v>2454</v>
      </c>
      <c r="T26" s="127">
        <f>+IF(ISERR(S26/R26*100),"N/A",ROUND(S26/R26*100,2))</f>
        <v>83.11</v>
      </c>
      <c r="U26" s="128" t="s">
        <v>2453</v>
      </c>
      <c r="V26" s="127">
        <f>+IF(ISERR(U26/S26*100),"N/A",ROUND(U26/S26*100,2))</f>
        <v>75.709999999999994</v>
      </c>
      <c r="W26" s="126">
        <f>+IF(ISERR(U26/R26*100),"N/A",ROUND(U26/R26*100,2))</f>
        <v>62.92</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325" t="s">
        <v>430</v>
      </c>
      <c r="C28" s="298"/>
      <c r="D28" s="298"/>
      <c r="E28" s="298"/>
      <c r="F28" s="298"/>
      <c r="G28" s="298"/>
      <c r="H28" s="298"/>
      <c r="I28" s="298"/>
      <c r="J28" s="298"/>
      <c r="K28" s="298"/>
      <c r="L28" s="298"/>
      <c r="M28" s="298"/>
      <c r="N28" s="298"/>
      <c r="O28" s="298"/>
      <c r="P28" s="298"/>
      <c r="Q28" s="298"/>
      <c r="R28" s="298"/>
      <c r="S28" s="298"/>
      <c r="T28" s="298"/>
      <c r="U28" s="298"/>
      <c r="V28" s="298"/>
      <c r="W28" s="326"/>
    </row>
    <row r="29" spans="2:27" ht="15" customHeight="1" thickBot="1" x14ac:dyDescent="0.25">
      <c r="B29" s="327"/>
      <c r="C29" s="301"/>
      <c r="D29" s="301"/>
      <c r="E29" s="301"/>
      <c r="F29" s="301"/>
      <c r="G29" s="301"/>
      <c r="H29" s="301"/>
      <c r="I29" s="301"/>
      <c r="J29" s="301"/>
      <c r="K29" s="301"/>
      <c r="L29" s="301"/>
      <c r="M29" s="301"/>
      <c r="N29" s="301"/>
      <c r="O29" s="301"/>
      <c r="P29" s="301"/>
      <c r="Q29" s="301"/>
      <c r="R29" s="301"/>
      <c r="S29" s="301"/>
      <c r="T29" s="301"/>
      <c r="U29" s="301"/>
      <c r="V29" s="301"/>
      <c r="W29" s="328"/>
    </row>
    <row r="30" spans="2:27" ht="37.5" customHeight="1" thickTop="1" x14ac:dyDescent="0.2">
      <c r="B30" s="325" t="s">
        <v>429</v>
      </c>
      <c r="C30" s="298"/>
      <c r="D30" s="298"/>
      <c r="E30" s="298"/>
      <c r="F30" s="298"/>
      <c r="G30" s="298"/>
      <c r="H30" s="298"/>
      <c r="I30" s="298"/>
      <c r="J30" s="298"/>
      <c r="K30" s="298"/>
      <c r="L30" s="298"/>
      <c r="M30" s="298"/>
      <c r="N30" s="298"/>
      <c r="O30" s="298"/>
      <c r="P30" s="298"/>
      <c r="Q30" s="298"/>
      <c r="R30" s="298"/>
      <c r="S30" s="298"/>
      <c r="T30" s="298"/>
      <c r="U30" s="298"/>
      <c r="V30" s="298"/>
      <c r="W30" s="326"/>
    </row>
    <row r="31" spans="2:27" ht="15" customHeight="1" thickBot="1" x14ac:dyDescent="0.25">
      <c r="B31" s="327"/>
      <c r="C31" s="301"/>
      <c r="D31" s="301"/>
      <c r="E31" s="301"/>
      <c r="F31" s="301"/>
      <c r="G31" s="301"/>
      <c r="H31" s="301"/>
      <c r="I31" s="301"/>
      <c r="J31" s="301"/>
      <c r="K31" s="301"/>
      <c r="L31" s="301"/>
      <c r="M31" s="301"/>
      <c r="N31" s="301"/>
      <c r="O31" s="301"/>
      <c r="P31" s="301"/>
      <c r="Q31" s="301"/>
      <c r="R31" s="301"/>
      <c r="S31" s="301"/>
      <c r="T31" s="301"/>
      <c r="U31" s="301"/>
      <c r="V31" s="301"/>
      <c r="W31" s="328"/>
    </row>
    <row r="32" spans="2:27" ht="37.5" customHeight="1" thickTop="1" x14ac:dyDescent="0.2">
      <c r="B32" s="325" t="s">
        <v>428</v>
      </c>
      <c r="C32" s="298"/>
      <c r="D32" s="298"/>
      <c r="E32" s="298"/>
      <c r="F32" s="298"/>
      <c r="G32" s="298"/>
      <c r="H32" s="298"/>
      <c r="I32" s="298"/>
      <c r="J32" s="298"/>
      <c r="K32" s="298"/>
      <c r="L32" s="298"/>
      <c r="M32" s="298"/>
      <c r="N32" s="298"/>
      <c r="O32" s="298"/>
      <c r="P32" s="298"/>
      <c r="Q32" s="298"/>
      <c r="R32" s="298"/>
      <c r="S32" s="298"/>
      <c r="T32" s="298"/>
      <c r="U32" s="298"/>
      <c r="V32" s="298"/>
      <c r="W32" s="326"/>
    </row>
    <row r="33" spans="2:23" ht="13.5" thickBot="1" x14ac:dyDescent="0.25">
      <c r="B33" s="329"/>
      <c r="C33" s="330"/>
      <c r="D33" s="330"/>
      <c r="E33" s="330"/>
      <c r="F33" s="330"/>
      <c r="G33" s="330"/>
      <c r="H33" s="330"/>
      <c r="I33" s="330"/>
      <c r="J33" s="330"/>
      <c r="K33" s="330"/>
      <c r="L33" s="330"/>
      <c r="M33" s="330"/>
      <c r="N33" s="330"/>
      <c r="O33" s="330"/>
      <c r="P33" s="330"/>
      <c r="Q33" s="330"/>
      <c r="R33" s="330"/>
      <c r="S33" s="330"/>
      <c r="T33" s="330"/>
      <c r="U33" s="330"/>
      <c r="V33" s="330"/>
      <c r="W33" s="33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357</v>
      </c>
      <c r="D4" s="253" t="s">
        <v>356</v>
      </c>
      <c r="E4" s="253"/>
      <c r="F4" s="253"/>
      <c r="G4" s="253"/>
      <c r="H4" s="254"/>
      <c r="I4" s="18"/>
      <c r="J4" s="255" t="s">
        <v>6</v>
      </c>
      <c r="K4" s="253"/>
      <c r="L4" s="17" t="s">
        <v>473</v>
      </c>
      <c r="M4" s="256" t="s">
        <v>472</v>
      </c>
      <c r="N4" s="256"/>
      <c r="O4" s="256"/>
      <c r="P4" s="256"/>
      <c r="Q4" s="257"/>
      <c r="R4" s="19"/>
      <c r="S4" s="258" t="s">
        <v>9</v>
      </c>
      <c r="T4" s="259"/>
      <c r="U4" s="259"/>
      <c r="V4" s="260" t="s">
        <v>471</v>
      </c>
      <c r="W4" s="261"/>
    </row>
    <row r="5" spans="1:29" ht="15.75" customHeight="1" thickTop="1" x14ac:dyDescent="0.2">
      <c r="B5" s="138" t="s">
        <v>11</v>
      </c>
      <c r="C5" s="249" t="s">
        <v>11</v>
      </c>
      <c r="D5" s="249"/>
      <c r="E5" s="249"/>
      <c r="F5" s="249"/>
      <c r="G5" s="249"/>
      <c r="H5" s="249"/>
      <c r="I5" s="249"/>
      <c r="J5" s="249"/>
      <c r="K5" s="249"/>
      <c r="L5" s="249"/>
      <c r="M5" s="249"/>
      <c r="N5" s="249"/>
      <c r="O5" s="249"/>
      <c r="P5" s="249"/>
      <c r="Q5" s="249"/>
      <c r="R5" s="249"/>
      <c r="S5" s="249"/>
      <c r="T5" s="249"/>
      <c r="U5" s="249"/>
      <c r="V5" s="249"/>
      <c r="W5" s="310"/>
    </row>
    <row r="6" spans="1:29" ht="30" customHeight="1" thickBot="1" x14ac:dyDescent="0.25">
      <c r="B6" s="138" t="s">
        <v>12</v>
      </c>
      <c r="C6" s="21" t="s">
        <v>346</v>
      </c>
      <c r="D6" s="262" t="s">
        <v>352</v>
      </c>
      <c r="E6" s="262"/>
      <c r="F6" s="262"/>
      <c r="G6" s="262"/>
      <c r="H6" s="262"/>
      <c r="I6" s="94"/>
      <c r="J6" s="263" t="s">
        <v>15</v>
      </c>
      <c r="K6" s="263"/>
      <c r="L6" s="263" t="s">
        <v>16</v>
      </c>
      <c r="M6" s="263"/>
      <c r="N6" s="310" t="s">
        <v>11</v>
      </c>
      <c r="O6" s="310"/>
      <c r="P6" s="310"/>
      <c r="Q6" s="310"/>
      <c r="R6" s="310"/>
      <c r="S6" s="310"/>
      <c r="T6" s="310"/>
      <c r="U6" s="310"/>
      <c r="V6" s="310"/>
      <c r="W6" s="310"/>
    </row>
    <row r="7" spans="1:29" ht="30" customHeight="1" thickBot="1" x14ac:dyDescent="0.25">
      <c r="B7" s="139"/>
      <c r="C7" s="21" t="s">
        <v>457</v>
      </c>
      <c r="D7" s="249" t="s">
        <v>470</v>
      </c>
      <c r="E7" s="249"/>
      <c r="F7" s="249"/>
      <c r="G7" s="249"/>
      <c r="H7" s="249"/>
      <c r="I7" s="94"/>
      <c r="J7" s="24" t="s">
        <v>19</v>
      </c>
      <c r="K7" s="24" t="s">
        <v>20</v>
      </c>
      <c r="L7" s="24" t="s">
        <v>19</v>
      </c>
      <c r="M7" s="24" t="s">
        <v>20</v>
      </c>
      <c r="N7" s="25"/>
      <c r="O7" s="310" t="s">
        <v>11</v>
      </c>
      <c r="P7" s="310"/>
      <c r="Q7" s="310"/>
      <c r="R7" s="310"/>
      <c r="S7" s="310"/>
      <c r="T7" s="310"/>
      <c r="U7" s="310"/>
      <c r="V7" s="310"/>
      <c r="W7" s="310"/>
    </row>
    <row r="8" spans="1:29" ht="30" customHeight="1" thickBot="1" x14ac:dyDescent="0.25">
      <c r="B8" s="139"/>
      <c r="C8" s="21" t="s">
        <v>454</v>
      </c>
      <c r="D8" s="249" t="s">
        <v>469</v>
      </c>
      <c r="E8" s="249"/>
      <c r="F8" s="249"/>
      <c r="G8" s="249"/>
      <c r="H8" s="249"/>
      <c r="I8" s="94"/>
      <c r="J8" s="26" t="s">
        <v>468</v>
      </c>
      <c r="K8" s="26" t="s">
        <v>107</v>
      </c>
      <c r="L8" s="26" t="s">
        <v>107</v>
      </c>
      <c r="M8" s="26" t="s">
        <v>107</v>
      </c>
      <c r="N8" s="25"/>
      <c r="O8" s="94"/>
      <c r="P8" s="310" t="s">
        <v>11</v>
      </c>
      <c r="Q8" s="310"/>
      <c r="R8" s="310"/>
      <c r="S8" s="310"/>
      <c r="T8" s="310"/>
      <c r="U8" s="310"/>
      <c r="V8" s="310"/>
      <c r="W8" s="310"/>
    </row>
    <row r="9" spans="1:29" ht="30" customHeight="1" x14ac:dyDescent="0.2">
      <c r="B9" s="139"/>
      <c r="C9" s="21" t="s">
        <v>451</v>
      </c>
      <c r="D9" s="249" t="s">
        <v>467</v>
      </c>
      <c r="E9" s="249"/>
      <c r="F9" s="249"/>
      <c r="G9" s="249"/>
      <c r="H9" s="249"/>
      <c r="I9" s="249" t="s">
        <v>11</v>
      </c>
      <c r="J9" s="249"/>
      <c r="K9" s="249"/>
      <c r="L9" s="249"/>
      <c r="M9" s="249"/>
      <c r="N9" s="249"/>
      <c r="O9" s="249"/>
      <c r="P9" s="249"/>
      <c r="Q9" s="249"/>
      <c r="R9" s="249"/>
      <c r="S9" s="249"/>
      <c r="T9" s="249"/>
      <c r="U9" s="249"/>
      <c r="V9" s="249"/>
      <c r="W9" s="310"/>
    </row>
    <row r="10" spans="1:29" ht="25.5" customHeight="1" thickBot="1" x14ac:dyDescent="0.25">
      <c r="B10" s="139"/>
      <c r="C10" s="310" t="s">
        <v>11</v>
      </c>
      <c r="D10" s="310"/>
      <c r="E10" s="310"/>
      <c r="F10" s="310"/>
      <c r="G10" s="310"/>
      <c r="H10" s="310"/>
      <c r="I10" s="310"/>
      <c r="J10" s="310"/>
      <c r="K10" s="310"/>
      <c r="L10" s="310"/>
      <c r="M10" s="310"/>
      <c r="N10" s="310"/>
      <c r="O10" s="310"/>
      <c r="P10" s="310"/>
      <c r="Q10" s="310"/>
      <c r="R10" s="310"/>
      <c r="S10" s="310"/>
      <c r="T10" s="310"/>
      <c r="U10" s="310"/>
      <c r="V10" s="310"/>
      <c r="W10" s="310"/>
    </row>
    <row r="11" spans="1:29" ht="396.75" customHeight="1" thickTop="1" thickBot="1" x14ac:dyDescent="0.25">
      <c r="B11" s="27" t="s">
        <v>25</v>
      </c>
      <c r="C11" s="260" t="s">
        <v>466</v>
      </c>
      <c r="D11" s="260"/>
      <c r="E11" s="260"/>
      <c r="F11" s="260"/>
      <c r="G11" s="260"/>
      <c r="H11" s="260"/>
      <c r="I11" s="260"/>
      <c r="J11" s="260"/>
      <c r="K11" s="260"/>
      <c r="L11" s="260"/>
      <c r="M11" s="260"/>
      <c r="N11" s="260"/>
      <c r="O11" s="260"/>
      <c r="P11" s="260"/>
      <c r="Q11" s="260"/>
      <c r="R11" s="260"/>
      <c r="S11" s="260"/>
      <c r="T11" s="260"/>
      <c r="U11" s="260"/>
      <c r="V11" s="260"/>
      <c r="W11" s="261"/>
    </row>
    <row r="12" spans="1:29" ht="9" customHeight="1" thickTop="1" thickBot="1" x14ac:dyDescent="0.25"/>
    <row r="13" spans="1:29" ht="21.75" customHeight="1" thickTop="1" thickBot="1" x14ac:dyDescent="0.25">
      <c r="B13" s="11" t="s">
        <v>27</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311" t="s">
        <v>28</v>
      </c>
      <c r="C14" s="265"/>
      <c r="D14" s="265"/>
      <c r="E14" s="265"/>
      <c r="F14" s="265"/>
      <c r="G14" s="265"/>
      <c r="H14" s="265"/>
      <c r="I14" s="265"/>
      <c r="J14" s="28"/>
      <c r="K14" s="265" t="s">
        <v>29</v>
      </c>
      <c r="L14" s="265"/>
      <c r="M14" s="265"/>
      <c r="N14" s="265"/>
      <c r="O14" s="265"/>
      <c r="P14" s="265"/>
      <c r="Q14" s="265"/>
      <c r="R14" s="29"/>
      <c r="S14" s="265" t="s">
        <v>30</v>
      </c>
      <c r="T14" s="265"/>
      <c r="U14" s="265"/>
      <c r="V14" s="265"/>
      <c r="W14" s="312"/>
    </row>
    <row r="15" spans="1:29" ht="69" customHeight="1" x14ac:dyDescent="0.2">
      <c r="B15" s="138" t="s">
        <v>31</v>
      </c>
      <c r="C15" s="262" t="s">
        <v>11</v>
      </c>
      <c r="D15" s="262"/>
      <c r="E15" s="262"/>
      <c r="F15" s="262"/>
      <c r="G15" s="262"/>
      <c r="H15" s="262"/>
      <c r="I15" s="262"/>
      <c r="J15" s="30"/>
      <c r="K15" s="30" t="s">
        <v>32</v>
      </c>
      <c r="L15" s="262" t="s">
        <v>11</v>
      </c>
      <c r="M15" s="262"/>
      <c r="N15" s="262"/>
      <c r="O15" s="262"/>
      <c r="P15" s="262"/>
      <c r="Q15" s="262"/>
      <c r="R15" s="94"/>
      <c r="S15" s="30" t="s">
        <v>33</v>
      </c>
      <c r="T15" s="313" t="s">
        <v>348</v>
      </c>
      <c r="U15" s="313"/>
      <c r="V15" s="313"/>
      <c r="W15" s="313"/>
    </row>
    <row r="16" spans="1:29" ht="86.25" customHeight="1" x14ac:dyDescent="0.2">
      <c r="B16" s="138" t="s">
        <v>35</v>
      </c>
      <c r="C16" s="262" t="s">
        <v>11</v>
      </c>
      <c r="D16" s="262"/>
      <c r="E16" s="262"/>
      <c r="F16" s="262"/>
      <c r="G16" s="262"/>
      <c r="H16" s="262"/>
      <c r="I16" s="262"/>
      <c r="J16" s="30"/>
      <c r="K16" s="30" t="s">
        <v>35</v>
      </c>
      <c r="L16" s="262" t="s">
        <v>11</v>
      </c>
      <c r="M16" s="262"/>
      <c r="N16" s="262"/>
      <c r="O16" s="262"/>
      <c r="P16" s="262"/>
      <c r="Q16" s="262"/>
      <c r="R16" s="94"/>
      <c r="S16" s="30" t="s">
        <v>36</v>
      </c>
      <c r="T16" s="313" t="s">
        <v>11</v>
      </c>
      <c r="U16" s="313"/>
      <c r="V16" s="313"/>
      <c r="W16" s="313"/>
    </row>
    <row r="17" spans="2:27" ht="25.5" customHeight="1" thickBot="1" x14ac:dyDescent="0.25">
      <c r="B17" s="137" t="s">
        <v>37</v>
      </c>
      <c r="C17" s="268" t="s">
        <v>11</v>
      </c>
      <c r="D17" s="268"/>
      <c r="E17" s="268"/>
      <c r="F17" s="268"/>
      <c r="G17" s="268"/>
      <c r="H17" s="268"/>
      <c r="I17" s="268"/>
      <c r="J17" s="268"/>
      <c r="K17" s="268"/>
      <c r="L17" s="268"/>
      <c r="M17" s="268"/>
      <c r="N17" s="268"/>
      <c r="O17" s="268"/>
      <c r="P17" s="268"/>
      <c r="Q17" s="268"/>
      <c r="R17" s="268"/>
      <c r="S17" s="268"/>
      <c r="T17" s="268"/>
      <c r="U17" s="268"/>
      <c r="V17" s="268"/>
      <c r="W17" s="314"/>
    </row>
    <row r="18" spans="2:27" ht="21.75" customHeight="1" thickTop="1" thickBot="1" x14ac:dyDescent="0.25">
      <c r="B18" s="11" t="s">
        <v>38</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315" t="s">
        <v>39</v>
      </c>
      <c r="C19" s="271"/>
      <c r="D19" s="271"/>
      <c r="E19" s="271"/>
      <c r="F19" s="271"/>
      <c r="G19" s="271"/>
      <c r="H19" s="271"/>
      <c r="I19" s="271"/>
      <c r="J19" s="271"/>
      <c r="K19" s="271"/>
      <c r="L19" s="271"/>
      <c r="M19" s="271"/>
      <c r="N19" s="271"/>
      <c r="O19" s="271"/>
      <c r="P19" s="271"/>
      <c r="Q19" s="271"/>
      <c r="R19" s="271"/>
      <c r="S19" s="271"/>
      <c r="T19" s="272"/>
      <c r="U19" s="273" t="s">
        <v>40</v>
      </c>
      <c r="V19" s="274"/>
      <c r="W19" s="316"/>
    </row>
    <row r="20" spans="2:27" ht="14.25" customHeight="1" x14ac:dyDescent="0.2">
      <c r="B20" s="317" t="s">
        <v>41</v>
      </c>
      <c r="C20" s="277"/>
      <c r="D20" s="277"/>
      <c r="E20" s="277"/>
      <c r="F20" s="277"/>
      <c r="G20" s="277"/>
      <c r="H20" s="277"/>
      <c r="I20" s="277"/>
      <c r="J20" s="277"/>
      <c r="K20" s="277"/>
      <c r="L20" s="277"/>
      <c r="M20" s="277" t="s">
        <v>42</v>
      </c>
      <c r="N20" s="277"/>
      <c r="O20" s="277" t="s">
        <v>43</v>
      </c>
      <c r="P20" s="277"/>
      <c r="Q20" s="277" t="s">
        <v>44</v>
      </c>
      <c r="R20" s="277"/>
      <c r="S20" s="277" t="s">
        <v>45</v>
      </c>
      <c r="T20" s="280" t="s">
        <v>46</v>
      </c>
      <c r="U20" s="282" t="s">
        <v>47</v>
      </c>
      <c r="V20" s="284" t="s">
        <v>48</v>
      </c>
      <c r="W20" s="322" t="s">
        <v>49</v>
      </c>
    </row>
    <row r="21" spans="2:27" ht="27" customHeight="1" thickBot="1" x14ac:dyDescent="0.25">
      <c r="B21" s="318"/>
      <c r="C21" s="319"/>
      <c r="D21" s="319"/>
      <c r="E21" s="319"/>
      <c r="F21" s="319"/>
      <c r="G21" s="319"/>
      <c r="H21" s="319"/>
      <c r="I21" s="319"/>
      <c r="J21" s="319"/>
      <c r="K21" s="319"/>
      <c r="L21" s="319"/>
      <c r="M21" s="319"/>
      <c r="N21" s="319"/>
      <c r="O21" s="319"/>
      <c r="P21" s="319"/>
      <c r="Q21" s="319"/>
      <c r="R21" s="319"/>
      <c r="S21" s="319"/>
      <c r="T21" s="320"/>
      <c r="U21" s="321"/>
      <c r="V21" s="319"/>
      <c r="W21" s="323"/>
      <c r="Z21" s="33" t="s">
        <v>11</v>
      </c>
      <c r="AA21" s="33" t="s">
        <v>50</v>
      </c>
    </row>
    <row r="22" spans="2:27" ht="56.25" customHeight="1" x14ac:dyDescent="0.2">
      <c r="B22" s="324" t="s">
        <v>465</v>
      </c>
      <c r="C22" s="288"/>
      <c r="D22" s="288"/>
      <c r="E22" s="288"/>
      <c r="F22" s="288"/>
      <c r="G22" s="288"/>
      <c r="H22" s="288"/>
      <c r="I22" s="288"/>
      <c r="J22" s="288"/>
      <c r="K22" s="288"/>
      <c r="L22" s="288"/>
      <c r="M22" s="289" t="s">
        <v>346</v>
      </c>
      <c r="N22" s="289"/>
      <c r="O22" s="289" t="s">
        <v>60</v>
      </c>
      <c r="P22" s="289"/>
      <c r="Q22" s="290" t="s">
        <v>464</v>
      </c>
      <c r="R22" s="290"/>
      <c r="S22" s="34" t="s">
        <v>463</v>
      </c>
      <c r="T22" s="34" t="s">
        <v>172</v>
      </c>
      <c r="U22" s="34" t="s">
        <v>172</v>
      </c>
      <c r="V22" s="34" t="str">
        <f t="shared" ref="V22:V28" si="0">+IF(ISERR(U22/T22*100),"N/A",ROUND(U22/T22*100,2))</f>
        <v>N/A</v>
      </c>
      <c r="W22" s="136" t="str">
        <f t="shared" ref="W22:W28" si="1">+IF(ISERR(U22/S22*100),"N/A",ROUND(U22/S22*100,2))</f>
        <v>N/A</v>
      </c>
    </row>
    <row r="23" spans="2:27" ht="56.25" customHeight="1" x14ac:dyDescent="0.2">
      <c r="B23" s="324" t="s">
        <v>462</v>
      </c>
      <c r="C23" s="288"/>
      <c r="D23" s="288"/>
      <c r="E23" s="288"/>
      <c r="F23" s="288"/>
      <c r="G23" s="288"/>
      <c r="H23" s="288"/>
      <c r="I23" s="288"/>
      <c r="J23" s="288"/>
      <c r="K23" s="288"/>
      <c r="L23" s="288"/>
      <c r="M23" s="289" t="s">
        <v>457</v>
      </c>
      <c r="N23" s="289"/>
      <c r="O23" s="289" t="s">
        <v>60</v>
      </c>
      <c r="P23" s="289"/>
      <c r="Q23" s="290" t="s">
        <v>70</v>
      </c>
      <c r="R23" s="290"/>
      <c r="S23" s="34" t="s">
        <v>461</v>
      </c>
      <c r="T23" s="34" t="s">
        <v>172</v>
      </c>
      <c r="U23" s="34" t="s">
        <v>172</v>
      </c>
      <c r="V23" s="34" t="str">
        <f t="shared" si="0"/>
        <v>N/A</v>
      </c>
      <c r="W23" s="136" t="str">
        <f t="shared" si="1"/>
        <v>N/A</v>
      </c>
    </row>
    <row r="24" spans="2:27" ht="56.25" customHeight="1" x14ac:dyDescent="0.2">
      <c r="B24" s="324" t="s">
        <v>460</v>
      </c>
      <c r="C24" s="288"/>
      <c r="D24" s="288"/>
      <c r="E24" s="288"/>
      <c r="F24" s="288"/>
      <c r="G24" s="288"/>
      <c r="H24" s="288"/>
      <c r="I24" s="288"/>
      <c r="J24" s="288"/>
      <c r="K24" s="288"/>
      <c r="L24" s="288"/>
      <c r="M24" s="289" t="s">
        <v>457</v>
      </c>
      <c r="N24" s="289"/>
      <c r="O24" s="289" t="s">
        <v>60</v>
      </c>
      <c r="P24" s="289"/>
      <c r="Q24" s="290" t="s">
        <v>70</v>
      </c>
      <c r="R24" s="290"/>
      <c r="S24" s="34" t="s">
        <v>459</v>
      </c>
      <c r="T24" s="34" t="s">
        <v>172</v>
      </c>
      <c r="U24" s="34" t="s">
        <v>172</v>
      </c>
      <c r="V24" s="34" t="str">
        <f t="shared" si="0"/>
        <v>N/A</v>
      </c>
      <c r="W24" s="136" t="str">
        <f t="shared" si="1"/>
        <v>N/A</v>
      </c>
    </row>
    <row r="25" spans="2:27" ht="56.25" customHeight="1" x14ac:dyDescent="0.2">
      <c r="B25" s="324" t="s">
        <v>458</v>
      </c>
      <c r="C25" s="288"/>
      <c r="D25" s="288"/>
      <c r="E25" s="288"/>
      <c r="F25" s="288"/>
      <c r="G25" s="288"/>
      <c r="H25" s="288"/>
      <c r="I25" s="288"/>
      <c r="J25" s="288"/>
      <c r="K25" s="288"/>
      <c r="L25" s="288"/>
      <c r="M25" s="289" t="s">
        <v>457</v>
      </c>
      <c r="N25" s="289"/>
      <c r="O25" s="289" t="s">
        <v>60</v>
      </c>
      <c r="P25" s="289"/>
      <c r="Q25" s="290" t="s">
        <v>70</v>
      </c>
      <c r="R25" s="290"/>
      <c r="S25" s="34" t="s">
        <v>456</v>
      </c>
      <c r="T25" s="34" t="s">
        <v>172</v>
      </c>
      <c r="U25" s="34" t="s">
        <v>172</v>
      </c>
      <c r="V25" s="34" t="str">
        <f t="shared" si="0"/>
        <v>N/A</v>
      </c>
      <c r="W25" s="136" t="str">
        <f t="shared" si="1"/>
        <v>N/A</v>
      </c>
    </row>
    <row r="26" spans="2:27" ht="56.25" customHeight="1" x14ac:dyDescent="0.2">
      <c r="B26" s="324" t="s">
        <v>455</v>
      </c>
      <c r="C26" s="288"/>
      <c r="D26" s="288"/>
      <c r="E26" s="288"/>
      <c r="F26" s="288"/>
      <c r="G26" s="288"/>
      <c r="H26" s="288"/>
      <c r="I26" s="288"/>
      <c r="J26" s="288"/>
      <c r="K26" s="288"/>
      <c r="L26" s="288"/>
      <c r="M26" s="289" t="s">
        <v>454</v>
      </c>
      <c r="N26" s="289"/>
      <c r="O26" s="289" t="s">
        <v>60</v>
      </c>
      <c r="P26" s="289"/>
      <c r="Q26" s="290" t="s">
        <v>70</v>
      </c>
      <c r="R26" s="290"/>
      <c r="S26" s="34" t="s">
        <v>99</v>
      </c>
      <c r="T26" s="34" t="s">
        <v>172</v>
      </c>
      <c r="U26" s="34" t="s">
        <v>172</v>
      </c>
      <c r="V26" s="34" t="str">
        <f t="shared" si="0"/>
        <v>N/A</v>
      </c>
      <c r="W26" s="136" t="str">
        <f t="shared" si="1"/>
        <v>N/A</v>
      </c>
    </row>
    <row r="27" spans="2:27" ht="56.25" customHeight="1" x14ac:dyDescent="0.2">
      <c r="B27" s="324" t="s">
        <v>453</v>
      </c>
      <c r="C27" s="288"/>
      <c r="D27" s="288"/>
      <c r="E27" s="288"/>
      <c r="F27" s="288"/>
      <c r="G27" s="288"/>
      <c r="H27" s="288"/>
      <c r="I27" s="288"/>
      <c r="J27" s="288"/>
      <c r="K27" s="288"/>
      <c r="L27" s="288"/>
      <c r="M27" s="289" t="s">
        <v>451</v>
      </c>
      <c r="N27" s="289"/>
      <c r="O27" s="289" t="s">
        <v>60</v>
      </c>
      <c r="P27" s="289"/>
      <c r="Q27" s="290" t="s">
        <v>70</v>
      </c>
      <c r="R27" s="290"/>
      <c r="S27" s="34" t="s">
        <v>450</v>
      </c>
      <c r="T27" s="34" t="s">
        <v>172</v>
      </c>
      <c r="U27" s="34" t="s">
        <v>172</v>
      </c>
      <c r="V27" s="34" t="str">
        <f t="shared" si="0"/>
        <v>N/A</v>
      </c>
      <c r="W27" s="136" t="str">
        <f t="shared" si="1"/>
        <v>N/A</v>
      </c>
    </row>
    <row r="28" spans="2:27" ht="56.25" customHeight="1" thickBot="1" x14ac:dyDescent="0.25">
      <c r="B28" s="324" t="s">
        <v>452</v>
      </c>
      <c r="C28" s="288"/>
      <c r="D28" s="288"/>
      <c r="E28" s="288"/>
      <c r="F28" s="288"/>
      <c r="G28" s="288"/>
      <c r="H28" s="288"/>
      <c r="I28" s="288"/>
      <c r="J28" s="288"/>
      <c r="K28" s="288"/>
      <c r="L28" s="288"/>
      <c r="M28" s="289" t="s">
        <v>451</v>
      </c>
      <c r="N28" s="289"/>
      <c r="O28" s="289" t="s">
        <v>60</v>
      </c>
      <c r="P28" s="289"/>
      <c r="Q28" s="290" t="s">
        <v>70</v>
      </c>
      <c r="R28" s="290"/>
      <c r="S28" s="34" t="s">
        <v>450</v>
      </c>
      <c r="T28" s="34" t="s">
        <v>172</v>
      </c>
      <c r="U28" s="34" t="s">
        <v>172</v>
      </c>
      <c r="V28" s="34" t="str">
        <f t="shared" si="0"/>
        <v>N/A</v>
      </c>
      <c r="W28" s="136" t="str">
        <f t="shared" si="1"/>
        <v>N/A</v>
      </c>
    </row>
    <row r="29" spans="2:27" ht="21.75" customHeight="1" thickTop="1" thickBot="1" x14ac:dyDescent="0.25">
      <c r="B29" s="11" t="s">
        <v>65</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332" t="s">
        <v>2293</v>
      </c>
      <c r="C30" s="292"/>
      <c r="D30" s="292"/>
      <c r="E30" s="292"/>
      <c r="F30" s="292"/>
      <c r="G30" s="292"/>
      <c r="H30" s="292"/>
      <c r="I30" s="292"/>
      <c r="J30" s="292"/>
      <c r="K30" s="292"/>
      <c r="L30" s="292"/>
      <c r="M30" s="292"/>
      <c r="N30" s="292"/>
      <c r="O30" s="292"/>
      <c r="P30" s="292"/>
      <c r="Q30" s="293"/>
      <c r="R30" s="37" t="s">
        <v>45</v>
      </c>
      <c r="S30" s="274" t="s">
        <v>46</v>
      </c>
      <c r="T30" s="274"/>
      <c r="U30" s="95" t="s">
        <v>66</v>
      </c>
      <c r="V30" s="273" t="s">
        <v>67</v>
      </c>
      <c r="W30" s="316"/>
    </row>
    <row r="31" spans="2:27" ht="30.75" customHeight="1" thickBot="1" x14ac:dyDescent="0.25">
      <c r="B31" s="333"/>
      <c r="C31" s="334"/>
      <c r="D31" s="334"/>
      <c r="E31" s="334"/>
      <c r="F31" s="334"/>
      <c r="G31" s="334"/>
      <c r="H31" s="334"/>
      <c r="I31" s="334"/>
      <c r="J31" s="334"/>
      <c r="K31" s="334"/>
      <c r="L31" s="334"/>
      <c r="M31" s="334"/>
      <c r="N31" s="334"/>
      <c r="O31" s="334"/>
      <c r="P31" s="334"/>
      <c r="Q31" s="335"/>
      <c r="R31" s="135" t="s">
        <v>68</v>
      </c>
      <c r="S31" s="135" t="s">
        <v>68</v>
      </c>
      <c r="T31" s="135" t="s">
        <v>60</v>
      </c>
      <c r="U31" s="135" t="s">
        <v>68</v>
      </c>
      <c r="V31" s="135" t="s">
        <v>69</v>
      </c>
      <c r="W31" s="134" t="s">
        <v>70</v>
      </c>
      <c r="Y31" s="36"/>
    </row>
    <row r="32" spans="2:27" ht="23.25" customHeight="1" thickBot="1" x14ac:dyDescent="0.25">
      <c r="B32" s="336" t="s">
        <v>71</v>
      </c>
      <c r="C32" s="307"/>
      <c r="D32" s="307"/>
      <c r="E32" s="96" t="s">
        <v>343</v>
      </c>
      <c r="F32" s="96"/>
      <c r="G32" s="96"/>
      <c r="H32" s="41"/>
      <c r="I32" s="41"/>
      <c r="J32" s="41"/>
      <c r="K32" s="41"/>
      <c r="L32" s="41"/>
      <c r="M32" s="41"/>
      <c r="N32" s="41"/>
      <c r="O32" s="41"/>
      <c r="P32" s="42"/>
      <c r="Q32" s="42"/>
      <c r="R32" s="43" t="s">
        <v>449</v>
      </c>
      <c r="S32" s="44" t="s">
        <v>11</v>
      </c>
      <c r="T32" s="42"/>
      <c r="U32" s="44" t="s">
        <v>448</v>
      </c>
      <c r="V32" s="42"/>
      <c r="W32" s="133">
        <f t="shared" ref="W32:W39" si="2">+IF(ISERR(U32/R32*100),"N/A",ROUND(U32/R32*100,2))</f>
        <v>13.72</v>
      </c>
    </row>
    <row r="33" spans="2:23" ht="26.25" customHeight="1" x14ac:dyDescent="0.2">
      <c r="B33" s="337" t="s">
        <v>75</v>
      </c>
      <c r="C33" s="338"/>
      <c r="D33" s="338"/>
      <c r="E33" s="132" t="s">
        <v>343</v>
      </c>
      <c r="F33" s="132"/>
      <c r="G33" s="132"/>
      <c r="H33" s="131"/>
      <c r="I33" s="131"/>
      <c r="J33" s="131"/>
      <c r="K33" s="131"/>
      <c r="L33" s="131"/>
      <c r="M33" s="131"/>
      <c r="N33" s="131"/>
      <c r="O33" s="131"/>
      <c r="P33" s="130"/>
      <c r="Q33" s="130"/>
      <c r="R33" s="129" t="s">
        <v>2464</v>
      </c>
      <c r="S33" s="128" t="s">
        <v>2463</v>
      </c>
      <c r="T33" s="127">
        <f>+IF(ISERR(S33/R33*100),"N/A",ROUND(S33/R33*100,2))</f>
        <v>15.25</v>
      </c>
      <c r="U33" s="128" t="s">
        <v>448</v>
      </c>
      <c r="V33" s="127">
        <f>+IF(ISERR(U33/S33*100),"N/A",ROUND(U33/S33*100,2))</f>
        <v>78.08</v>
      </c>
      <c r="W33" s="126">
        <f t="shared" si="2"/>
        <v>11.91</v>
      </c>
    </row>
    <row r="34" spans="2:23" ht="23.25" customHeight="1" thickBot="1" x14ac:dyDescent="0.25">
      <c r="B34" s="336" t="s">
        <v>71</v>
      </c>
      <c r="C34" s="307"/>
      <c r="D34" s="307"/>
      <c r="E34" s="96" t="s">
        <v>446</v>
      </c>
      <c r="F34" s="96"/>
      <c r="G34" s="96"/>
      <c r="H34" s="41"/>
      <c r="I34" s="41"/>
      <c r="J34" s="41"/>
      <c r="K34" s="41"/>
      <c r="L34" s="41"/>
      <c r="M34" s="41"/>
      <c r="N34" s="41"/>
      <c r="O34" s="41"/>
      <c r="P34" s="42"/>
      <c r="Q34" s="42"/>
      <c r="R34" s="43" t="s">
        <v>447</v>
      </c>
      <c r="S34" s="44" t="s">
        <v>11</v>
      </c>
      <c r="T34" s="42"/>
      <c r="U34" s="44" t="s">
        <v>445</v>
      </c>
      <c r="V34" s="42"/>
      <c r="W34" s="133">
        <f t="shared" si="2"/>
        <v>20.420000000000002</v>
      </c>
    </row>
    <row r="35" spans="2:23" ht="26.25" customHeight="1" x14ac:dyDescent="0.2">
      <c r="B35" s="337" t="s">
        <v>75</v>
      </c>
      <c r="C35" s="338"/>
      <c r="D35" s="338"/>
      <c r="E35" s="132" t="s">
        <v>446</v>
      </c>
      <c r="F35" s="132"/>
      <c r="G35" s="132"/>
      <c r="H35" s="131"/>
      <c r="I35" s="131"/>
      <c r="J35" s="131"/>
      <c r="K35" s="131"/>
      <c r="L35" s="131"/>
      <c r="M35" s="131"/>
      <c r="N35" s="131"/>
      <c r="O35" s="131"/>
      <c r="P35" s="130"/>
      <c r="Q35" s="130"/>
      <c r="R35" s="129" t="s">
        <v>447</v>
      </c>
      <c r="S35" s="128" t="s">
        <v>2462</v>
      </c>
      <c r="T35" s="127">
        <f>+IF(ISERR(S35/R35*100),"N/A",ROUND(S35/R35*100,2))</f>
        <v>43.72</v>
      </c>
      <c r="U35" s="128" t="s">
        <v>445</v>
      </c>
      <c r="V35" s="127">
        <f>+IF(ISERR(U35/S35*100),"N/A",ROUND(U35/S35*100,2))</f>
        <v>46.7</v>
      </c>
      <c r="W35" s="126">
        <f t="shared" si="2"/>
        <v>20.420000000000002</v>
      </c>
    </row>
    <row r="36" spans="2:23" ht="23.25" customHeight="1" thickBot="1" x14ac:dyDescent="0.25">
      <c r="B36" s="336" t="s">
        <v>71</v>
      </c>
      <c r="C36" s="307"/>
      <c r="D36" s="307"/>
      <c r="E36" s="96" t="s">
        <v>443</v>
      </c>
      <c r="F36" s="96"/>
      <c r="G36" s="96"/>
      <c r="H36" s="41"/>
      <c r="I36" s="41"/>
      <c r="J36" s="41"/>
      <c r="K36" s="41"/>
      <c r="L36" s="41"/>
      <c r="M36" s="41"/>
      <c r="N36" s="41"/>
      <c r="O36" s="41"/>
      <c r="P36" s="42"/>
      <c r="Q36" s="42"/>
      <c r="R36" s="43" t="s">
        <v>444</v>
      </c>
      <c r="S36" s="44" t="s">
        <v>11</v>
      </c>
      <c r="T36" s="42"/>
      <c r="U36" s="44" t="s">
        <v>2460</v>
      </c>
      <c r="V36" s="42"/>
      <c r="W36" s="133">
        <f t="shared" si="2"/>
        <v>54.27</v>
      </c>
    </row>
    <row r="37" spans="2:23" ht="26.25" customHeight="1" x14ac:dyDescent="0.2">
      <c r="B37" s="337" t="s">
        <v>75</v>
      </c>
      <c r="C37" s="338"/>
      <c r="D37" s="338"/>
      <c r="E37" s="132" t="s">
        <v>443</v>
      </c>
      <c r="F37" s="132"/>
      <c r="G37" s="132"/>
      <c r="H37" s="131"/>
      <c r="I37" s="131"/>
      <c r="J37" s="131"/>
      <c r="K37" s="131"/>
      <c r="L37" s="131"/>
      <c r="M37" s="131"/>
      <c r="N37" s="131"/>
      <c r="O37" s="131"/>
      <c r="P37" s="130"/>
      <c r="Q37" s="130"/>
      <c r="R37" s="129" t="s">
        <v>444</v>
      </c>
      <c r="S37" s="128" t="s">
        <v>2461</v>
      </c>
      <c r="T37" s="127">
        <f>+IF(ISERR(S37/R37*100),"N/A",ROUND(S37/R37*100,2))</f>
        <v>55.57</v>
      </c>
      <c r="U37" s="128" t="s">
        <v>2460</v>
      </c>
      <c r="V37" s="127">
        <f>+IF(ISERR(U37/S37*100),"N/A",ROUND(U37/S37*100,2))</f>
        <v>97.66</v>
      </c>
      <c r="W37" s="126">
        <f t="shared" si="2"/>
        <v>54.27</v>
      </c>
    </row>
    <row r="38" spans="2:23" ht="23.25" customHeight="1" thickBot="1" x14ac:dyDescent="0.25">
      <c r="B38" s="336" t="s">
        <v>71</v>
      </c>
      <c r="C38" s="307"/>
      <c r="D38" s="307"/>
      <c r="E38" s="96" t="s">
        <v>441</v>
      </c>
      <c r="F38" s="96"/>
      <c r="G38" s="96"/>
      <c r="H38" s="41"/>
      <c r="I38" s="41"/>
      <c r="J38" s="41"/>
      <c r="K38" s="41"/>
      <c r="L38" s="41"/>
      <c r="M38" s="41"/>
      <c r="N38" s="41"/>
      <c r="O38" s="41"/>
      <c r="P38" s="42"/>
      <c r="Q38" s="42"/>
      <c r="R38" s="43" t="s">
        <v>442</v>
      </c>
      <c r="S38" s="44" t="s">
        <v>11</v>
      </c>
      <c r="T38" s="42"/>
      <c r="U38" s="44" t="s">
        <v>57</v>
      </c>
      <c r="V38" s="42"/>
      <c r="W38" s="133">
        <f t="shared" si="2"/>
        <v>0</v>
      </c>
    </row>
    <row r="39" spans="2:23" ht="26.25" customHeight="1" thickBot="1" x14ac:dyDescent="0.25">
      <c r="B39" s="337" t="s">
        <v>75</v>
      </c>
      <c r="C39" s="338"/>
      <c r="D39" s="338"/>
      <c r="E39" s="132" t="s">
        <v>441</v>
      </c>
      <c r="F39" s="132"/>
      <c r="G39" s="132"/>
      <c r="H39" s="131"/>
      <c r="I39" s="131"/>
      <c r="J39" s="131"/>
      <c r="K39" s="131"/>
      <c r="L39" s="131"/>
      <c r="M39" s="131"/>
      <c r="N39" s="131"/>
      <c r="O39" s="131"/>
      <c r="P39" s="130"/>
      <c r="Q39" s="130"/>
      <c r="R39" s="129" t="s">
        <v>2459</v>
      </c>
      <c r="S39" s="128" t="s">
        <v>2458</v>
      </c>
      <c r="T39" s="127">
        <f>+IF(ISERR(S39/R39*100),"N/A",ROUND(S39/R39*100,2))</f>
        <v>97.15</v>
      </c>
      <c r="U39" s="128" t="s">
        <v>57</v>
      </c>
      <c r="V39" s="127">
        <f>+IF(ISERR(U39/S39*100),"N/A",ROUND(U39/S39*100,2))</f>
        <v>0</v>
      </c>
      <c r="W39" s="126">
        <f t="shared" si="2"/>
        <v>0</v>
      </c>
    </row>
    <row r="40" spans="2:23" ht="22.5" customHeight="1" thickTop="1" thickBot="1" x14ac:dyDescent="0.25">
      <c r="B40" s="11" t="s">
        <v>81</v>
      </c>
      <c r="C40" s="12"/>
      <c r="D40" s="12"/>
      <c r="E40" s="12"/>
      <c r="F40" s="12"/>
      <c r="G40" s="12"/>
      <c r="H40" s="13"/>
      <c r="I40" s="13"/>
      <c r="J40" s="13"/>
      <c r="K40" s="13"/>
      <c r="L40" s="13"/>
      <c r="M40" s="13"/>
      <c r="N40" s="13"/>
      <c r="O40" s="13"/>
      <c r="P40" s="13"/>
      <c r="Q40" s="13"/>
      <c r="R40" s="13"/>
      <c r="S40" s="13"/>
      <c r="T40" s="13"/>
      <c r="U40" s="13"/>
      <c r="V40" s="13"/>
      <c r="W40" s="14"/>
    </row>
    <row r="41" spans="2:23" ht="37.5" customHeight="1" thickTop="1" x14ac:dyDescent="0.2">
      <c r="B41" s="325" t="s">
        <v>2457</v>
      </c>
      <c r="C41" s="298"/>
      <c r="D41" s="298"/>
      <c r="E41" s="298"/>
      <c r="F41" s="298"/>
      <c r="G41" s="298"/>
      <c r="H41" s="298"/>
      <c r="I41" s="298"/>
      <c r="J41" s="298"/>
      <c r="K41" s="298"/>
      <c r="L41" s="298"/>
      <c r="M41" s="298"/>
      <c r="N41" s="298"/>
      <c r="O41" s="298"/>
      <c r="P41" s="298"/>
      <c r="Q41" s="298"/>
      <c r="R41" s="298"/>
      <c r="S41" s="298"/>
      <c r="T41" s="298"/>
      <c r="U41" s="298"/>
      <c r="V41" s="298"/>
      <c r="W41" s="326"/>
    </row>
    <row r="42" spans="2:23" ht="264.75" customHeight="1" thickBot="1" x14ac:dyDescent="0.25">
      <c r="B42" s="327"/>
      <c r="C42" s="301"/>
      <c r="D42" s="301"/>
      <c r="E42" s="301"/>
      <c r="F42" s="301"/>
      <c r="G42" s="301"/>
      <c r="H42" s="301"/>
      <c r="I42" s="301"/>
      <c r="J42" s="301"/>
      <c r="K42" s="301"/>
      <c r="L42" s="301"/>
      <c r="M42" s="301"/>
      <c r="N42" s="301"/>
      <c r="O42" s="301"/>
      <c r="P42" s="301"/>
      <c r="Q42" s="301"/>
      <c r="R42" s="301"/>
      <c r="S42" s="301"/>
      <c r="T42" s="301"/>
      <c r="U42" s="301"/>
      <c r="V42" s="301"/>
      <c r="W42" s="328"/>
    </row>
    <row r="43" spans="2:23" ht="37.5" customHeight="1" thickTop="1" x14ac:dyDescent="0.2">
      <c r="B43" s="325" t="s">
        <v>2456</v>
      </c>
      <c r="C43" s="298"/>
      <c r="D43" s="298"/>
      <c r="E43" s="298"/>
      <c r="F43" s="298"/>
      <c r="G43" s="298"/>
      <c r="H43" s="298"/>
      <c r="I43" s="298"/>
      <c r="J43" s="298"/>
      <c r="K43" s="298"/>
      <c r="L43" s="298"/>
      <c r="M43" s="298"/>
      <c r="N43" s="298"/>
      <c r="O43" s="298"/>
      <c r="P43" s="298"/>
      <c r="Q43" s="298"/>
      <c r="R43" s="298"/>
      <c r="S43" s="298"/>
      <c r="T43" s="298"/>
      <c r="U43" s="298"/>
      <c r="V43" s="298"/>
      <c r="W43" s="326"/>
    </row>
    <row r="44" spans="2:23" ht="95.25" customHeight="1" thickBot="1" x14ac:dyDescent="0.25">
      <c r="B44" s="327"/>
      <c r="C44" s="301"/>
      <c r="D44" s="301"/>
      <c r="E44" s="301"/>
      <c r="F44" s="301"/>
      <c r="G44" s="301"/>
      <c r="H44" s="301"/>
      <c r="I44" s="301"/>
      <c r="J44" s="301"/>
      <c r="K44" s="301"/>
      <c r="L44" s="301"/>
      <c r="M44" s="301"/>
      <c r="N44" s="301"/>
      <c r="O44" s="301"/>
      <c r="P44" s="301"/>
      <c r="Q44" s="301"/>
      <c r="R44" s="301"/>
      <c r="S44" s="301"/>
      <c r="T44" s="301"/>
      <c r="U44" s="301"/>
      <c r="V44" s="301"/>
      <c r="W44" s="328"/>
    </row>
    <row r="45" spans="2:23" ht="37.5" customHeight="1" thickTop="1" x14ac:dyDescent="0.2">
      <c r="B45" s="325" t="s">
        <v>2455</v>
      </c>
      <c r="C45" s="298"/>
      <c r="D45" s="298"/>
      <c r="E45" s="298"/>
      <c r="F45" s="298"/>
      <c r="G45" s="298"/>
      <c r="H45" s="298"/>
      <c r="I45" s="298"/>
      <c r="J45" s="298"/>
      <c r="K45" s="298"/>
      <c r="L45" s="298"/>
      <c r="M45" s="298"/>
      <c r="N45" s="298"/>
      <c r="O45" s="298"/>
      <c r="P45" s="298"/>
      <c r="Q45" s="298"/>
      <c r="R45" s="298"/>
      <c r="S45" s="298"/>
      <c r="T45" s="298"/>
      <c r="U45" s="298"/>
      <c r="V45" s="298"/>
      <c r="W45" s="326"/>
    </row>
    <row r="46" spans="2:23" ht="147.75" customHeight="1" thickBot="1" x14ac:dyDescent="0.25">
      <c r="B46" s="329"/>
      <c r="C46" s="330"/>
      <c r="D46" s="330"/>
      <c r="E46" s="330"/>
      <c r="F46" s="330"/>
      <c r="G46" s="330"/>
      <c r="H46" s="330"/>
      <c r="I46" s="330"/>
      <c r="J46" s="330"/>
      <c r="K46" s="330"/>
      <c r="L46" s="330"/>
      <c r="M46" s="330"/>
      <c r="N46" s="330"/>
      <c r="O46" s="330"/>
      <c r="P46" s="330"/>
      <c r="Q46" s="330"/>
      <c r="R46" s="330"/>
      <c r="S46" s="330"/>
      <c r="T46" s="330"/>
      <c r="U46" s="330"/>
      <c r="V46" s="330"/>
      <c r="W46" s="331"/>
    </row>
  </sheetData>
  <mergeCells count="83">
    <mergeCell ref="B34:D34"/>
    <mergeCell ref="B43:W44"/>
    <mergeCell ref="B45:W46"/>
    <mergeCell ref="B35:D35"/>
    <mergeCell ref="B36:D36"/>
    <mergeCell ref="B37:D37"/>
    <mergeCell ref="B38:D38"/>
    <mergeCell ref="B39:D39"/>
    <mergeCell ref="B41:W42"/>
    <mergeCell ref="B30:Q31"/>
    <mergeCell ref="S30:T30"/>
    <mergeCell ref="V30:W30"/>
    <mergeCell ref="B32:D32"/>
    <mergeCell ref="B33:D33"/>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2:L22"/>
    <mergeCell ref="M22:N22"/>
    <mergeCell ref="O22:P22"/>
    <mergeCell ref="Q22:R22"/>
    <mergeCell ref="B20:L21"/>
    <mergeCell ref="M20:N21"/>
    <mergeCell ref="O20:P21"/>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C10:W10"/>
    <mergeCell ref="C11:W11"/>
    <mergeCell ref="B14:I14"/>
    <mergeCell ref="K14:Q14"/>
    <mergeCell ref="S14:W14"/>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2" min="1" max="22" man="1"/>
    <brk id="24" min="1" max="22" man="1"/>
    <brk id="39" min="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
  <sheetViews>
    <sheetView showGridLines="0" zoomScaleNormal="100" workbookViewId="0">
      <selection sqref="A1:E1"/>
    </sheetView>
  </sheetViews>
  <sheetFormatPr baseColWidth="10" defaultRowHeight="15" x14ac:dyDescent="0.25"/>
  <cols>
    <col min="1" max="1" width="3.375" style="70" customWidth="1"/>
    <col min="2" max="2" width="3.875" style="70" customWidth="1"/>
    <col min="3" max="3" width="1" style="70" customWidth="1"/>
    <col min="4" max="4" width="50.5" style="70" customWidth="1"/>
    <col min="5" max="5" width="16.5" style="70" customWidth="1"/>
    <col min="6" max="6" width="14.625" style="70" customWidth="1"/>
    <col min="7" max="8" width="14.625" style="70" bestFit="1" customWidth="1"/>
    <col min="9" max="9" width="18.125" style="70" customWidth="1"/>
    <col min="10" max="10" width="14.625" style="70" bestFit="1" customWidth="1"/>
    <col min="11" max="12" width="16.75" style="70" customWidth="1"/>
    <col min="13" max="13" width="2.875" style="70" customWidth="1"/>
    <col min="14" max="16384" width="11" style="70"/>
  </cols>
  <sheetData>
    <row r="1" spans="1:14" s="143" customFormat="1" ht="39" customHeight="1" x14ac:dyDescent="0.25">
      <c r="A1" s="230" t="s">
        <v>2385</v>
      </c>
      <c r="B1" s="230"/>
      <c r="C1" s="230"/>
      <c r="D1" s="230"/>
      <c r="E1" s="230"/>
      <c r="F1" s="142" t="s">
        <v>2401</v>
      </c>
    </row>
    <row r="3" spans="1:14" s="187" customFormat="1" ht="64.5" customHeight="1" thickBot="1" x14ac:dyDescent="0.3">
      <c r="B3" s="245" t="s">
        <v>2501</v>
      </c>
      <c r="C3" s="246"/>
      <c r="D3" s="246"/>
      <c r="E3" s="246"/>
      <c r="F3" s="246"/>
      <c r="G3" s="246"/>
      <c r="H3" s="246"/>
      <c r="I3" s="246"/>
      <c r="J3" s="246"/>
      <c r="K3" s="246"/>
      <c r="L3" s="246"/>
    </row>
    <row r="4" spans="1:14" s="144" customFormat="1" ht="30" customHeight="1" thickBot="1" x14ac:dyDescent="0.3">
      <c r="B4" s="233" t="s">
        <v>3</v>
      </c>
      <c r="C4" s="233"/>
      <c r="D4" s="233"/>
      <c r="E4" s="247" t="s">
        <v>2400</v>
      </c>
      <c r="F4" s="237" t="s">
        <v>2399</v>
      </c>
      <c r="G4" s="244" t="s">
        <v>2398</v>
      </c>
      <c r="H4" s="244"/>
      <c r="I4" s="244"/>
      <c r="J4" s="244"/>
      <c r="K4" s="244"/>
      <c r="L4" s="244"/>
    </row>
    <row r="5" spans="1:14" s="144" customFormat="1" ht="30" customHeight="1" thickBot="1" x14ac:dyDescent="0.3">
      <c r="B5" s="233"/>
      <c r="C5" s="233"/>
      <c r="D5" s="233"/>
      <c r="E5" s="248"/>
      <c r="F5" s="237"/>
      <c r="G5" s="237" t="s">
        <v>2397</v>
      </c>
      <c r="H5" s="237" t="s">
        <v>2396</v>
      </c>
      <c r="I5" s="237" t="s">
        <v>2395</v>
      </c>
      <c r="J5" s="244" t="s">
        <v>2394</v>
      </c>
      <c r="K5" s="244"/>
      <c r="L5" s="244"/>
    </row>
    <row r="6" spans="1:14" s="149" customFormat="1" ht="32.25" thickBot="1" x14ac:dyDescent="0.25">
      <c r="A6" s="147"/>
      <c r="B6" s="233"/>
      <c r="C6" s="233"/>
      <c r="D6" s="233"/>
      <c r="E6" s="248"/>
      <c r="F6" s="237"/>
      <c r="G6" s="237"/>
      <c r="H6" s="237"/>
      <c r="I6" s="237"/>
      <c r="J6" s="188" t="s">
        <v>2393</v>
      </c>
      <c r="K6" s="188" t="s">
        <v>2392</v>
      </c>
      <c r="L6" s="189" t="s">
        <v>2391</v>
      </c>
    </row>
    <row r="7" spans="1:14" s="144" customFormat="1" ht="16.5" thickBot="1" x14ac:dyDescent="0.3">
      <c r="B7" s="228"/>
      <c r="C7" s="228"/>
      <c r="D7" s="228"/>
      <c r="E7" s="236"/>
      <c r="F7" s="247"/>
      <c r="G7" s="223" t="s">
        <v>2390</v>
      </c>
      <c r="H7" s="223" t="s">
        <v>2389</v>
      </c>
      <c r="I7" s="223" t="s">
        <v>2510</v>
      </c>
      <c r="J7" s="223" t="s">
        <v>2388</v>
      </c>
      <c r="K7" s="224" t="s">
        <v>2511</v>
      </c>
      <c r="L7" s="223" t="s">
        <v>2512</v>
      </c>
    </row>
    <row r="8" spans="1:14" s="144" customFormat="1" ht="5.25" customHeight="1" x14ac:dyDescent="0.25">
      <c r="B8" s="190"/>
      <c r="C8" s="191"/>
      <c r="D8" s="191"/>
      <c r="E8" s="192"/>
      <c r="F8" s="191"/>
      <c r="G8" s="191"/>
      <c r="H8" s="191"/>
      <c r="I8" s="191"/>
      <c r="J8" s="191"/>
      <c r="K8" s="191"/>
      <c r="L8" s="193"/>
    </row>
    <row r="9" spans="1:14" s="149" customFormat="1" ht="15.75" x14ac:dyDescent="0.2">
      <c r="B9" s="159"/>
      <c r="C9" s="160"/>
      <c r="D9" s="194" t="s">
        <v>2382</v>
      </c>
      <c r="E9" s="195">
        <f>SUM(E10:E40)</f>
        <v>113</v>
      </c>
      <c r="F9" s="195">
        <f>SUM(F10:F40)</f>
        <v>448</v>
      </c>
      <c r="G9" s="160">
        <f>SUM(G10:G36)-G48</f>
        <v>47918431177</v>
      </c>
      <c r="H9" s="160">
        <f>SUM(H10:H36)-H48</f>
        <v>47125885057</v>
      </c>
      <c r="I9" s="160">
        <f>SUM(I10:I36)-I48</f>
        <v>13243366051</v>
      </c>
      <c r="J9" s="160">
        <f>SUM(J10:J36)-J48</f>
        <v>9262159679</v>
      </c>
      <c r="K9" s="196">
        <f>J9/H9*100</f>
        <v>19.654081122926762</v>
      </c>
      <c r="L9" s="197">
        <f>J9/I9*100</f>
        <v>69.938108207019013</v>
      </c>
    </row>
    <row r="10" spans="1:14" s="144" customFormat="1" ht="17.25" customHeight="1" x14ac:dyDescent="0.25">
      <c r="B10" s="165">
        <v>1</v>
      </c>
      <c r="C10" s="198"/>
      <c r="D10" s="199" t="s">
        <v>5</v>
      </c>
      <c r="E10" s="200">
        <v>1</v>
      </c>
      <c r="F10" s="200">
        <v>6</v>
      </c>
      <c r="G10" s="201">
        <v>34000000</v>
      </c>
      <c r="H10" s="201">
        <v>34000000</v>
      </c>
      <c r="I10" s="201">
        <v>11960000</v>
      </c>
      <c r="J10" s="201">
        <v>1034235</v>
      </c>
      <c r="K10" s="202">
        <v>3</v>
      </c>
      <c r="L10" s="203">
        <v>8.6</v>
      </c>
      <c r="M10" s="171"/>
    </row>
    <row r="11" spans="1:14" s="144" customFormat="1" ht="15.75" x14ac:dyDescent="0.25">
      <c r="B11" s="172">
        <v>4</v>
      </c>
      <c r="C11" s="204"/>
      <c r="D11" s="205" t="s">
        <v>114</v>
      </c>
      <c r="E11" s="200">
        <v>6</v>
      </c>
      <c r="F11" s="200">
        <v>18</v>
      </c>
      <c r="G11" s="201">
        <v>291509304</v>
      </c>
      <c r="H11" s="201">
        <v>292087943</v>
      </c>
      <c r="I11" s="201">
        <v>11724564</v>
      </c>
      <c r="J11" s="201">
        <v>11724564</v>
      </c>
      <c r="K11" s="202">
        <v>4</v>
      </c>
      <c r="L11" s="203">
        <v>100</v>
      </c>
      <c r="M11" s="171"/>
    </row>
    <row r="12" spans="1:14" s="144" customFormat="1" ht="17.25" customHeight="1" x14ac:dyDescent="0.25">
      <c r="B12" s="172">
        <v>5</v>
      </c>
      <c r="C12" s="204"/>
      <c r="D12" s="205" t="s">
        <v>235</v>
      </c>
      <c r="E12" s="200">
        <v>3</v>
      </c>
      <c r="F12" s="200">
        <v>8</v>
      </c>
      <c r="G12" s="201">
        <v>17000000</v>
      </c>
      <c r="H12" s="201">
        <v>16993271</v>
      </c>
      <c r="I12" s="201">
        <v>12390500</v>
      </c>
      <c r="J12" s="201">
        <v>11175781</v>
      </c>
      <c r="K12" s="202">
        <v>65.8</v>
      </c>
      <c r="L12" s="203">
        <v>90.2</v>
      </c>
      <c r="M12" s="171"/>
      <c r="N12" s="206"/>
    </row>
    <row r="13" spans="1:14" s="144" customFormat="1" ht="15.75" x14ac:dyDescent="0.25">
      <c r="B13" s="172">
        <v>6</v>
      </c>
      <c r="C13" s="204"/>
      <c r="D13" s="205" t="s">
        <v>297</v>
      </c>
      <c r="E13" s="200">
        <v>1</v>
      </c>
      <c r="F13" s="200">
        <v>5</v>
      </c>
      <c r="G13" s="201">
        <v>4000000</v>
      </c>
      <c r="H13" s="201">
        <v>3979335</v>
      </c>
      <c r="I13" s="201">
        <v>0</v>
      </c>
      <c r="J13" s="201">
        <v>0</v>
      </c>
      <c r="K13" s="202">
        <v>0</v>
      </c>
      <c r="L13" s="222" t="s">
        <v>2509</v>
      </c>
      <c r="M13" s="171"/>
      <c r="N13" s="206"/>
    </row>
    <row r="14" spans="1:14" s="144" customFormat="1" ht="17.25" customHeight="1" x14ac:dyDescent="0.25">
      <c r="B14" s="172">
        <v>7</v>
      </c>
      <c r="C14" s="204"/>
      <c r="D14" s="205" t="s">
        <v>335</v>
      </c>
      <c r="E14" s="200">
        <v>1</v>
      </c>
      <c r="F14" s="200">
        <v>8</v>
      </c>
      <c r="G14" s="201">
        <v>108000000</v>
      </c>
      <c r="H14" s="201">
        <v>108000000</v>
      </c>
      <c r="I14" s="201">
        <v>0</v>
      </c>
      <c r="J14" s="201">
        <v>0</v>
      </c>
      <c r="K14" s="202">
        <v>0</v>
      </c>
      <c r="L14" s="222" t="s">
        <v>2509</v>
      </c>
      <c r="M14" s="171"/>
    </row>
    <row r="15" spans="1:14" s="144" customFormat="1" ht="15.75" x14ac:dyDescent="0.25">
      <c r="B15" s="172">
        <v>8</v>
      </c>
      <c r="C15" s="204"/>
      <c r="D15" s="205" t="s">
        <v>356</v>
      </c>
      <c r="E15" s="200">
        <v>5</v>
      </c>
      <c r="F15" s="200">
        <v>21</v>
      </c>
      <c r="G15" s="201">
        <v>7843328212</v>
      </c>
      <c r="H15" s="201">
        <v>7943063785</v>
      </c>
      <c r="I15" s="201">
        <v>3988430057</v>
      </c>
      <c r="J15" s="201">
        <v>1679427506</v>
      </c>
      <c r="K15" s="202">
        <v>21.1</v>
      </c>
      <c r="L15" s="203">
        <v>42.1</v>
      </c>
      <c r="M15" s="171"/>
    </row>
    <row r="16" spans="1:14" s="144" customFormat="1" ht="15.75" x14ac:dyDescent="0.25">
      <c r="B16" s="172">
        <v>9</v>
      </c>
      <c r="C16" s="204"/>
      <c r="D16" s="205" t="s">
        <v>498</v>
      </c>
      <c r="E16" s="200">
        <v>1</v>
      </c>
      <c r="F16" s="200">
        <v>3</v>
      </c>
      <c r="G16" s="201">
        <v>5906212</v>
      </c>
      <c r="H16" s="201">
        <v>5774871</v>
      </c>
      <c r="I16" s="201">
        <v>424758</v>
      </c>
      <c r="J16" s="201">
        <v>424758</v>
      </c>
      <c r="K16" s="202">
        <v>7.4</v>
      </c>
      <c r="L16" s="203">
        <v>100</v>
      </c>
      <c r="M16" s="171"/>
    </row>
    <row r="17" spans="2:13" s="144" customFormat="1" ht="15.75" x14ac:dyDescent="0.25">
      <c r="B17" s="172">
        <v>10</v>
      </c>
      <c r="C17" s="204"/>
      <c r="D17" s="205" t="s">
        <v>514</v>
      </c>
      <c r="E17" s="200">
        <v>2</v>
      </c>
      <c r="F17" s="200">
        <v>2</v>
      </c>
      <c r="G17" s="201">
        <v>342797997</v>
      </c>
      <c r="H17" s="201">
        <v>342797997</v>
      </c>
      <c r="I17" s="201">
        <v>0</v>
      </c>
      <c r="J17" s="201">
        <v>0</v>
      </c>
      <c r="K17" s="202">
        <v>0</v>
      </c>
      <c r="L17" s="222" t="s">
        <v>2509</v>
      </c>
      <c r="M17" s="171"/>
    </row>
    <row r="18" spans="2:13" s="144" customFormat="1" ht="15.75" x14ac:dyDescent="0.25">
      <c r="B18" s="172">
        <v>11</v>
      </c>
      <c r="C18" s="204"/>
      <c r="D18" s="205" t="s">
        <v>556</v>
      </c>
      <c r="E18" s="200">
        <v>8</v>
      </c>
      <c r="F18" s="200">
        <v>33</v>
      </c>
      <c r="G18" s="201">
        <v>4507297259</v>
      </c>
      <c r="H18" s="201">
        <v>4135733369</v>
      </c>
      <c r="I18" s="201">
        <v>593448774</v>
      </c>
      <c r="J18" s="201">
        <v>585392228</v>
      </c>
      <c r="K18" s="202">
        <v>14.2</v>
      </c>
      <c r="L18" s="203">
        <v>98.6</v>
      </c>
      <c r="M18" s="171"/>
    </row>
    <row r="19" spans="2:13" s="144" customFormat="1" ht="17.25" customHeight="1" x14ac:dyDescent="0.25">
      <c r="B19" s="172">
        <v>12</v>
      </c>
      <c r="C19" s="204"/>
      <c r="D19" s="205" t="s">
        <v>787</v>
      </c>
      <c r="E19" s="200">
        <v>14</v>
      </c>
      <c r="F19" s="200">
        <v>113</v>
      </c>
      <c r="G19" s="201">
        <v>5510166142</v>
      </c>
      <c r="H19" s="201">
        <v>5464236973</v>
      </c>
      <c r="I19" s="201">
        <v>1640564925</v>
      </c>
      <c r="J19" s="201">
        <v>1531282968</v>
      </c>
      <c r="K19" s="202">
        <v>28</v>
      </c>
      <c r="L19" s="203">
        <v>93.3</v>
      </c>
      <c r="M19" s="171"/>
    </row>
    <row r="20" spans="2:13" s="144" customFormat="1" ht="15.75" x14ac:dyDescent="0.25">
      <c r="B20" s="172">
        <v>13</v>
      </c>
      <c r="C20" s="204"/>
      <c r="D20" s="205" t="s">
        <v>1314</v>
      </c>
      <c r="E20" s="200">
        <v>1</v>
      </c>
      <c r="F20" s="200">
        <v>3</v>
      </c>
      <c r="G20" s="201">
        <v>7000000</v>
      </c>
      <c r="H20" s="201">
        <v>7000000</v>
      </c>
      <c r="I20" s="201">
        <v>0</v>
      </c>
      <c r="J20" s="201">
        <v>0</v>
      </c>
      <c r="K20" s="202">
        <v>0</v>
      </c>
      <c r="L20" s="222" t="s">
        <v>2509</v>
      </c>
      <c r="M20" s="171"/>
    </row>
    <row r="21" spans="2:13" s="144" customFormat="1" ht="15.75" x14ac:dyDescent="0.25">
      <c r="B21" s="172">
        <v>14</v>
      </c>
      <c r="C21" s="204"/>
      <c r="D21" s="205" t="s">
        <v>1329</v>
      </c>
      <c r="E21" s="200">
        <v>3</v>
      </c>
      <c r="F21" s="200">
        <v>7</v>
      </c>
      <c r="G21" s="201">
        <v>375466997</v>
      </c>
      <c r="H21" s="201">
        <v>368680819</v>
      </c>
      <c r="I21" s="201">
        <v>91838663</v>
      </c>
      <c r="J21" s="201">
        <v>51313023</v>
      </c>
      <c r="K21" s="202">
        <v>13.9</v>
      </c>
      <c r="L21" s="203">
        <v>55.9</v>
      </c>
      <c r="M21" s="171"/>
    </row>
    <row r="22" spans="2:13" s="144" customFormat="1" ht="17.25" customHeight="1" x14ac:dyDescent="0.25">
      <c r="B22" s="172">
        <v>15</v>
      </c>
      <c r="C22" s="204"/>
      <c r="D22" s="205" t="s">
        <v>1381</v>
      </c>
      <c r="E22" s="200">
        <v>4</v>
      </c>
      <c r="F22" s="200">
        <v>10</v>
      </c>
      <c r="G22" s="201">
        <v>2571100229</v>
      </c>
      <c r="H22" s="201">
        <v>2871028297</v>
      </c>
      <c r="I22" s="201">
        <v>1240239236</v>
      </c>
      <c r="J22" s="201">
        <v>1134717258</v>
      </c>
      <c r="K22" s="202">
        <v>39.5</v>
      </c>
      <c r="L22" s="203">
        <v>91.5</v>
      </c>
      <c r="M22" s="171"/>
    </row>
    <row r="23" spans="2:13" s="144" customFormat="1" ht="17.25" customHeight="1" x14ac:dyDescent="0.25">
      <c r="B23" s="172">
        <v>16</v>
      </c>
      <c r="C23" s="204"/>
      <c r="D23" s="205" t="s">
        <v>1460</v>
      </c>
      <c r="E23" s="200">
        <v>4</v>
      </c>
      <c r="F23" s="200">
        <v>8</v>
      </c>
      <c r="G23" s="201">
        <v>298733999</v>
      </c>
      <c r="H23" s="201">
        <v>293300506</v>
      </c>
      <c r="I23" s="201">
        <v>62802662</v>
      </c>
      <c r="J23" s="201">
        <v>16902667</v>
      </c>
      <c r="K23" s="202">
        <v>5.8</v>
      </c>
      <c r="L23" s="203">
        <v>26.9</v>
      </c>
      <c r="M23" s="171"/>
    </row>
    <row r="24" spans="2:13" s="144" customFormat="1" ht="15.75" x14ac:dyDescent="0.25">
      <c r="B24" s="172">
        <v>17</v>
      </c>
      <c r="C24" s="204"/>
      <c r="D24" s="205" t="s">
        <v>1557</v>
      </c>
      <c r="E24" s="200">
        <v>7</v>
      </c>
      <c r="F24" s="200">
        <v>41</v>
      </c>
      <c r="G24" s="201">
        <v>136476143</v>
      </c>
      <c r="H24" s="201">
        <v>138386949</v>
      </c>
      <c r="I24" s="201">
        <v>24689409</v>
      </c>
      <c r="J24" s="201">
        <v>24688292</v>
      </c>
      <c r="K24" s="202">
        <v>17.8</v>
      </c>
      <c r="L24" s="203">
        <v>100</v>
      </c>
      <c r="M24" s="171"/>
    </row>
    <row r="25" spans="2:13" s="144" customFormat="1" ht="15.75" x14ac:dyDescent="0.25">
      <c r="B25" s="172">
        <v>18</v>
      </c>
      <c r="C25" s="204"/>
      <c r="D25" s="205" t="s">
        <v>2502</v>
      </c>
      <c r="E25" s="200">
        <v>5</v>
      </c>
      <c r="F25" s="200">
        <v>14</v>
      </c>
      <c r="G25" s="201">
        <v>8500297</v>
      </c>
      <c r="H25" s="201">
        <v>8426537</v>
      </c>
      <c r="I25" s="201">
        <v>1926334</v>
      </c>
      <c r="J25" s="201">
        <v>1730959</v>
      </c>
      <c r="K25" s="202">
        <v>20.5</v>
      </c>
      <c r="L25" s="203">
        <v>89.9</v>
      </c>
      <c r="M25" s="171"/>
    </row>
    <row r="26" spans="2:13" s="144" customFormat="1" ht="15.75" x14ac:dyDescent="0.25">
      <c r="B26" s="172">
        <v>19</v>
      </c>
      <c r="C26" s="204"/>
      <c r="D26" s="205" t="s">
        <v>1754</v>
      </c>
      <c r="E26" s="200">
        <v>1</v>
      </c>
      <c r="F26" s="200">
        <v>2</v>
      </c>
      <c r="G26" s="201">
        <v>445009</v>
      </c>
      <c r="H26" s="201">
        <v>445009</v>
      </c>
      <c r="I26" s="201">
        <v>245000</v>
      </c>
      <c r="J26" s="201">
        <v>207047</v>
      </c>
      <c r="K26" s="202">
        <v>46.5</v>
      </c>
      <c r="L26" s="203">
        <v>84.5</v>
      </c>
      <c r="M26" s="171"/>
    </row>
    <row r="27" spans="2:13" s="144" customFormat="1" ht="15.75" x14ac:dyDescent="0.25">
      <c r="B27" s="172">
        <v>20</v>
      </c>
      <c r="C27" s="204"/>
      <c r="D27" s="205" t="s">
        <v>1771</v>
      </c>
      <c r="E27" s="200">
        <v>6</v>
      </c>
      <c r="F27" s="200">
        <v>13</v>
      </c>
      <c r="G27" s="201">
        <v>20050058094</v>
      </c>
      <c r="H27" s="201">
        <v>19292332241</v>
      </c>
      <c r="I27" s="201">
        <v>4091279949</v>
      </c>
      <c r="J27" s="201">
        <v>2931378919</v>
      </c>
      <c r="K27" s="202">
        <v>15.2</v>
      </c>
      <c r="L27" s="203">
        <v>71.599999999999994</v>
      </c>
      <c r="M27" s="171"/>
    </row>
    <row r="28" spans="2:13" s="144" customFormat="1" ht="15.75" x14ac:dyDescent="0.25">
      <c r="B28" s="172">
        <v>21</v>
      </c>
      <c r="C28" s="204"/>
      <c r="D28" s="205" t="s">
        <v>1890</v>
      </c>
      <c r="E28" s="200">
        <v>1</v>
      </c>
      <c r="F28" s="200">
        <v>6</v>
      </c>
      <c r="G28" s="201">
        <v>7500000</v>
      </c>
      <c r="H28" s="201">
        <v>7500000</v>
      </c>
      <c r="I28" s="201">
        <v>107497</v>
      </c>
      <c r="J28" s="201">
        <v>27955</v>
      </c>
      <c r="K28" s="202">
        <v>0.4</v>
      </c>
      <c r="L28" s="203">
        <v>26</v>
      </c>
      <c r="M28" s="171"/>
    </row>
    <row r="29" spans="2:13" s="144" customFormat="1" ht="15.75" x14ac:dyDescent="0.25">
      <c r="B29" s="172">
        <v>22</v>
      </c>
      <c r="C29" s="204"/>
      <c r="D29" s="205" t="s">
        <v>1914</v>
      </c>
      <c r="E29" s="200">
        <v>3</v>
      </c>
      <c r="F29" s="200">
        <v>13</v>
      </c>
      <c r="G29" s="201">
        <v>116650000</v>
      </c>
      <c r="H29" s="201">
        <v>116650000</v>
      </c>
      <c r="I29" s="201">
        <v>74019178</v>
      </c>
      <c r="J29" s="201">
        <v>9567727</v>
      </c>
      <c r="K29" s="202">
        <v>8.1999999999999993</v>
      </c>
      <c r="L29" s="203">
        <v>12.9</v>
      </c>
      <c r="M29" s="171"/>
    </row>
    <row r="30" spans="2:13" s="144" customFormat="1" ht="15.75" x14ac:dyDescent="0.25">
      <c r="B30" s="172">
        <v>35</v>
      </c>
      <c r="C30" s="204"/>
      <c r="D30" s="205" t="s">
        <v>1967</v>
      </c>
      <c r="E30" s="200">
        <v>2</v>
      </c>
      <c r="F30" s="200">
        <v>6</v>
      </c>
      <c r="G30" s="201">
        <v>40863494</v>
      </c>
      <c r="H30" s="201">
        <v>40863494</v>
      </c>
      <c r="I30" s="201">
        <v>11867812</v>
      </c>
      <c r="J30" s="201">
        <v>5851556</v>
      </c>
      <c r="K30" s="202">
        <v>14.3</v>
      </c>
      <c r="L30" s="203">
        <v>49.3</v>
      </c>
      <c r="M30" s="171"/>
    </row>
    <row r="31" spans="2:13" s="144" customFormat="1" ht="15.75" x14ac:dyDescent="0.25">
      <c r="B31" s="172">
        <v>38</v>
      </c>
      <c r="C31" s="204"/>
      <c r="D31" s="205" t="s">
        <v>2002</v>
      </c>
      <c r="E31" s="200">
        <v>2</v>
      </c>
      <c r="F31" s="200">
        <v>6</v>
      </c>
      <c r="G31" s="201">
        <v>4190149974</v>
      </c>
      <c r="H31" s="201">
        <v>4190149974</v>
      </c>
      <c r="I31" s="201">
        <v>1184124675</v>
      </c>
      <c r="J31" s="201">
        <v>1184124675</v>
      </c>
      <c r="K31" s="202">
        <v>28.3</v>
      </c>
      <c r="L31" s="203">
        <v>100</v>
      </c>
      <c r="M31" s="171"/>
    </row>
    <row r="32" spans="2:13" s="144" customFormat="1" ht="15.75" x14ac:dyDescent="0.25">
      <c r="B32" s="172">
        <v>40</v>
      </c>
      <c r="C32" s="204"/>
      <c r="D32" s="205" t="s">
        <v>2044</v>
      </c>
      <c r="E32" s="200">
        <v>1</v>
      </c>
      <c r="F32" s="200">
        <v>6</v>
      </c>
      <c r="G32" s="201">
        <v>81173271</v>
      </c>
      <c r="H32" s="201">
        <v>81173271</v>
      </c>
      <c r="I32" s="201">
        <v>20293356</v>
      </c>
      <c r="J32" s="201">
        <v>20293356</v>
      </c>
      <c r="K32" s="202">
        <v>25</v>
      </c>
      <c r="L32" s="203">
        <v>100</v>
      </c>
      <c r="M32" s="171"/>
    </row>
    <row r="33" spans="2:13" s="144" customFormat="1" ht="15.75" x14ac:dyDescent="0.25">
      <c r="B33" s="172">
        <v>43</v>
      </c>
      <c r="C33" s="204"/>
      <c r="D33" s="205" t="s">
        <v>2065</v>
      </c>
      <c r="E33" s="200">
        <v>1</v>
      </c>
      <c r="F33" s="200">
        <v>4</v>
      </c>
      <c r="G33" s="201">
        <v>8834312</v>
      </c>
      <c r="H33" s="201">
        <v>8869157</v>
      </c>
      <c r="I33" s="201">
        <v>1389760</v>
      </c>
      <c r="J33" s="201">
        <v>701192</v>
      </c>
      <c r="K33" s="202">
        <v>7.9</v>
      </c>
      <c r="L33" s="203">
        <v>50.5</v>
      </c>
      <c r="M33" s="171"/>
    </row>
    <row r="34" spans="2:13" s="144" customFormat="1" ht="15.75" x14ac:dyDescent="0.25">
      <c r="B34" s="172">
        <v>45</v>
      </c>
      <c r="C34" s="204"/>
      <c r="D34" s="205" t="s">
        <v>2077</v>
      </c>
      <c r="E34" s="200">
        <v>3</v>
      </c>
      <c r="F34" s="200">
        <v>6</v>
      </c>
      <c r="G34" s="201">
        <v>250000</v>
      </c>
      <c r="H34" s="201">
        <v>250000</v>
      </c>
      <c r="I34" s="201">
        <v>0</v>
      </c>
      <c r="J34" s="201">
        <v>0</v>
      </c>
      <c r="K34" s="202">
        <v>0</v>
      </c>
      <c r="L34" s="222" t="s">
        <v>2509</v>
      </c>
      <c r="M34" s="171"/>
    </row>
    <row r="35" spans="2:13" s="144" customFormat="1" ht="15.75" x14ac:dyDescent="0.25">
      <c r="B35" s="172">
        <v>47</v>
      </c>
      <c r="C35" s="204"/>
      <c r="D35" s="205" t="s">
        <v>2103</v>
      </c>
      <c r="E35" s="200">
        <v>7</v>
      </c>
      <c r="F35" s="200">
        <v>23</v>
      </c>
      <c r="G35" s="201">
        <v>1322980215</v>
      </c>
      <c r="H35" s="201">
        <v>1319394810</v>
      </c>
      <c r="I35" s="201">
        <v>177797096</v>
      </c>
      <c r="J35" s="201">
        <v>58782917</v>
      </c>
      <c r="K35" s="202">
        <v>4.5</v>
      </c>
      <c r="L35" s="203">
        <v>33.1</v>
      </c>
      <c r="M35" s="171"/>
    </row>
    <row r="36" spans="2:13" s="144" customFormat="1" ht="15.75" x14ac:dyDescent="0.25">
      <c r="B36" s="172">
        <v>48</v>
      </c>
      <c r="C36" s="204"/>
      <c r="D36" s="205" t="s">
        <v>2172</v>
      </c>
      <c r="E36" s="200">
        <v>2</v>
      </c>
      <c r="F36" s="200">
        <v>3</v>
      </c>
      <c r="G36" s="201">
        <v>38494017</v>
      </c>
      <c r="H36" s="201">
        <v>35016449</v>
      </c>
      <c r="I36" s="201">
        <v>1801846</v>
      </c>
      <c r="J36" s="201">
        <v>1410096</v>
      </c>
      <c r="K36" s="202">
        <v>4</v>
      </c>
      <c r="L36" s="203">
        <v>78.3</v>
      </c>
      <c r="M36" s="171"/>
    </row>
    <row r="37" spans="2:13" s="144" customFormat="1" ht="15.75" x14ac:dyDescent="0.25">
      <c r="B37" s="172">
        <v>50</v>
      </c>
      <c r="C37" s="204"/>
      <c r="D37" s="205" t="s">
        <v>2503</v>
      </c>
      <c r="E37" s="200">
        <v>3</v>
      </c>
      <c r="F37" s="200">
        <v>10</v>
      </c>
      <c r="G37" s="201">
        <v>19674130237</v>
      </c>
      <c r="H37" s="201">
        <v>19291440118.743465</v>
      </c>
      <c r="I37" s="201">
        <v>4044982941.0687485</v>
      </c>
      <c r="J37" s="201">
        <v>3820655926.5899115</v>
      </c>
      <c r="K37" s="202">
        <v>19.804928523079941</v>
      </c>
      <c r="L37" s="203">
        <v>94.454191334127941</v>
      </c>
      <c r="M37" s="171"/>
    </row>
    <row r="38" spans="2:13" s="144" customFormat="1" ht="27" x14ac:dyDescent="0.25">
      <c r="B38" s="172">
        <v>51</v>
      </c>
      <c r="C38" s="204"/>
      <c r="D38" s="205" t="s">
        <v>2504</v>
      </c>
      <c r="E38" s="207">
        <v>2</v>
      </c>
      <c r="F38" s="207">
        <v>10</v>
      </c>
      <c r="G38" s="198">
        <v>467756393</v>
      </c>
      <c r="H38" s="198">
        <v>455919391</v>
      </c>
      <c r="I38" s="198">
        <v>96830229</v>
      </c>
      <c r="J38" s="198">
        <v>96830229</v>
      </c>
      <c r="K38" s="208">
        <v>21.2</v>
      </c>
      <c r="L38" s="209">
        <v>100</v>
      </c>
      <c r="M38" s="171"/>
    </row>
    <row r="39" spans="2:13" s="144" customFormat="1" ht="15.75" x14ac:dyDescent="0.25">
      <c r="B39" s="175">
        <v>52</v>
      </c>
      <c r="C39" s="210"/>
      <c r="D39" s="211" t="s">
        <v>2506</v>
      </c>
      <c r="E39" s="212">
        <v>1</v>
      </c>
      <c r="F39" s="212">
        <v>4</v>
      </c>
      <c r="G39" s="213">
        <v>12720000</v>
      </c>
      <c r="H39" s="213">
        <v>12720000</v>
      </c>
      <c r="I39" s="213">
        <v>3522010</v>
      </c>
      <c r="J39" s="213">
        <v>297010</v>
      </c>
      <c r="K39" s="214">
        <v>2.2999999999999998</v>
      </c>
      <c r="L39" s="203">
        <v>8.4</v>
      </c>
      <c r="M39" s="171"/>
    </row>
    <row r="40" spans="2:13" s="144" customFormat="1" ht="16.5" thickBot="1" x14ac:dyDescent="0.3">
      <c r="B40" s="180">
        <v>53</v>
      </c>
      <c r="C40" s="215"/>
      <c r="D40" s="216" t="s">
        <v>2505</v>
      </c>
      <c r="E40" s="217">
        <v>12</v>
      </c>
      <c r="F40" s="217">
        <v>36</v>
      </c>
      <c r="G40" s="218">
        <v>29941772</v>
      </c>
      <c r="H40" s="218">
        <v>29941772</v>
      </c>
      <c r="I40" s="218">
        <v>7485443</v>
      </c>
      <c r="J40" s="218">
        <v>0</v>
      </c>
      <c r="K40" s="219">
        <v>0</v>
      </c>
      <c r="L40" s="225" t="s">
        <v>2509</v>
      </c>
      <c r="M40" s="171"/>
    </row>
    <row r="41" spans="2:13" s="144" customFormat="1" ht="15.75" x14ac:dyDescent="0.25">
      <c r="B41" s="418" t="s">
        <v>2513</v>
      </c>
      <c r="C41" s="418"/>
      <c r="D41" s="419"/>
      <c r="E41" s="178"/>
      <c r="F41" s="178"/>
      <c r="G41" s="420"/>
      <c r="H41" s="420"/>
      <c r="I41" s="420"/>
      <c r="J41" s="420"/>
      <c r="K41" s="421"/>
      <c r="L41" s="422"/>
      <c r="M41" s="171"/>
    </row>
    <row r="42" spans="2:13" s="144" customFormat="1" ht="17.25" x14ac:dyDescent="0.25">
      <c r="B42" s="144" t="s">
        <v>2507</v>
      </c>
      <c r="E42" s="220"/>
      <c r="H42" s="221"/>
      <c r="I42" s="221"/>
      <c r="J42" s="221"/>
    </row>
    <row r="43" spans="2:13" s="144" customFormat="1" ht="17.25" x14ac:dyDescent="0.25">
      <c r="B43" s="144" t="s">
        <v>2508</v>
      </c>
      <c r="E43" s="220"/>
      <c r="G43" s="221"/>
    </row>
    <row r="44" spans="2:13" s="144" customFormat="1" ht="15.75" x14ac:dyDescent="0.25">
      <c r="B44" s="144" t="s">
        <v>2387</v>
      </c>
      <c r="E44" s="220"/>
    </row>
    <row r="45" spans="2:13" s="144" customFormat="1" ht="15.75" x14ac:dyDescent="0.25">
      <c r="B45" s="144" t="s">
        <v>2386</v>
      </c>
      <c r="E45" s="220"/>
    </row>
    <row r="46" spans="2:13" x14ac:dyDescent="0.25">
      <c r="E46" s="71"/>
    </row>
    <row r="47" spans="2:13" x14ac:dyDescent="0.25">
      <c r="E47" s="71"/>
    </row>
    <row r="48" spans="2:13" hidden="1" x14ac:dyDescent="0.25">
      <c r="E48" s="71"/>
      <c r="G48" s="72">
        <v>250000</v>
      </c>
      <c r="H48" s="72">
        <v>250000</v>
      </c>
    </row>
    <row r="49" spans="5:5" x14ac:dyDescent="0.25">
      <c r="E49" s="71"/>
    </row>
    <row r="50" spans="5:5" x14ac:dyDescent="0.25">
      <c r="E50" s="71"/>
    </row>
    <row r="51" spans="5:5" x14ac:dyDescent="0.25">
      <c r="E51" s="71"/>
    </row>
    <row r="52" spans="5:5" x14ac:dyDescent="0.25">
      <c r="E52" s="71"/>
    </row>
    <row r="53" spans="5:5" x14ac:dyDescent="0.25">
      <c r="E53" s="71"/>
    </row>
    <row r="54" spans="5:5" x14ac:dyDescent="0.25">
      <c r="E54" s="71"/>
    </row>
    <row r="55" spans="5:5" x14ac:dyDescent="0.25">
      <c r="E55" s="71"/>
    </row>
    <row r="56" spans="5:5" x14ac:dyDescent="0.25">
      <c r="E56" s="71"/>
    </row>
    <row r="57" spans="5:5" x14ac:dyDescent="0.25">
      <c r="E57" s="71"/>
    </row>
    <row r="58" spans="5:5" x14ac:dyDescent="0.25">
      <c r="E58" s="71"/>
    </row>
    <row r="59" spans="5:5" x14ac:dyDescent="0.25">
      <c r="E59" s="71"/>
    </row>
    <row r="60" spans="5:5" x14ac:dyDescent="0.25">
      <c r="E60" s="71"/>
    </row>
    <row r="61" spans="5:5" x14ac:dyDescent="0.25">
      <c r="E61" s="71"/>
    </row>
    <row r="62" spans="5:5" x14ac:dyDescent="0.25">
      <c r="E62" s="71"/>
    </row>
    <row r="63" spans="5:5" x14ac:dyDescent="0.25">
      <c r="E63" s="71"/>
    </row>
    <row r="64" spans="5:5" x14ac:dyDescent="0.25">
      <c r="E64" s="71"/>
    </row>
    <row r="65" spans="5:5" x14ac:dyDescent="0.25">
      <c r="E65" s="71"/>
    </row>
    <row r="66" spans="5:5" x14ac:dyDescent="0.25">
      <c r="E66" s="71"/>
    </row>
    <row r="67" spans="5:5" x14ac:dyDescent="0.25">
      <c r="E67" s="71"/>
    </row>
    <row r="68" spans="5:5" x14ac:dyDescent="0.25">
      <c r="E68" s="71"/>
    </row>
    <row r="69" spans="5:5" x14ac:dyDescent="0.25">
      <c r="E69" s="71"/>
    </row>
    <row r="70" spans="5:5" x14ac:dyDescent="0.25">
      <c r="E70" s="71"/>
    </row>
    <row r="71" spans="5:5" x14ac:dyDescent="0.25">
      <c r="E71" s="71"/>
    </row>
    <row r="72" spans="5:5" x14ac:dyDescent="0.25">
      <c r="E72" s="71"/>
    </row>
    <row r="73" spans="5:5" x14ac:dyDescent="0.25">
      <c r="E73" s="71"/>
    </row>
    <row r="74" spans="5:5" x14ac:dyDescent="0.25">
      <c r="E74" s="71"/>
    </row>
    <row r="75" spans="5:5" x14ac:dyDescent="0.25">
      <c r="E75" s="71"/>
    </row>
    <row r="76" spans="5:5" x14ac:dyDescent="0.25">
      <c r="E76" s="71"/>
    </row>
    <row r="77" spans="5:5" x14ac:dyDescent="0.25">
      <c r="E77" s="71"/>
    </row>
    <row r="78" spans="5:5" x14ac:dyDescent="0.25">
      <c r="E78" s="71"/>
    </row>
    <row r="79" spans="5:5" x14ac:dyDescent="0.25">
      <c r="E79" s="71"/>
    </row>
    <row r="80" spans="5:5" x14ac:dyDescent="0.25">
      <c r="E80" s="71"/>
    </row>
    <row r="81" spans="5:5" x14ac:dyDescent="0.25">
      <c r="E81" s="71"/>
    </row>
    <row r="82" spans="5:5" x14ac:dyDescent="0.25">
      <c r="E82" s="71"/>
    </row>
  </sheetData>
  <mergeCells count="10">
    <mergeCell ref="G4:L4"/>
    <mergeCell ref="A1:E1"/>
    <mergeCell ref="B3:L3"/>
    <mergeCell ref="B4:D7"/>
    <mergeCell ref="F4:F7"/>
    <mergeCell ref="J5:L5"/>
    <mergeCell ref="G5:G6"/>
    <mergeCell ref="H5:H6"/>
    <mergeCell ref="I5:I6"/>
    <mergeCell ref="E4:E7"/>
  </mergeCells>
  <pageMargins left="0.70866141732283472" right="0.70866141732283472" top="0.74803149606299213" bottom="0.74803149606299213" header="0.31496062992125984" footer="0.31496062992125984"/>
  <pageSetup scale="5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499</v>
      </c>
      <c r="D4" s="253" t="s">
        <v>498</v>
      </c>
      <c r="E4" s="253"/>
      <c r="F4" s="253"/>
      <c r="G4" s="253"/>
      <c r="H4" s="254"/>
      <c r="I4" s="18"/>
      <c r="J4" s="255" t="s">
        <v>6</v>
      </c>
      <c r="K4" s="253"/>
      <c r="L4" s="17" t="s">
        <v>355</v>
      </c>
      <c r="M4" s="256" t="s">
        <v>497</v>
      </c>
      <c r="N4" s="256"/>
      <c r="O4" s="256"/>
      <c r="P4" s="256"/>
      <c r="Q4" s="257"/>
      <c r="R4" s="19"/>
      <c r="S4" s="258" t="s">
        <v>9</v>
      </c>
      <c r="T4" s="259"/>
      <c r="U4" s="259"/>
      <c r="V4" s="260" t="s">
        <v>496</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484</v>
      </c>
      <c r="D6" s="262" t="s">
        <v>495</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494</v>
      </c>
      <c r="M8" s="26" t="s">
        <v>493</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73.5" customHeight="1" thickTop="1" thickBot="1" x14ac:dyDescent="0.25">
      <c r="B10" s="27" t="s">
        <v>25</v>
      </c>
      <c r="C10" s="260" t="s">
        <v>492</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491</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490</v>
      </c>
      <c r="C21" s="288"/>
      <c r="D21" s="288"/>
      <c r="E21" s="288"/>
      <c r="F21" s="288"/>
      <c r="G21" s="288"/>
      <c r="H21" s="288"/>
      <c r="I21" s="288"/>
      <c r="J21" s="288"/>
      <c r="K21" s="288"/>
      <c r="L21" s="288"/>
      <c r="M21" s="289" t="s">
        <v>484</v>
      </c>
      <c r="N21" s="289"/>
      <c r="O21" s="289" t="s">
        <v>483</v>
      </c>
      <c r="P21" s="289"/>
      <c r="Q21" s="290" t="s">
        <v>53</v>
      </c>
      <c r="R21" s="290"/>
      <c r="S21" s="34" t="s">
        <v>54</v>
      </c>
      <c r="T21" s="34" t="s">
        <v>489</v>
      </c>
      <c r="U21" s="34" t="s">
        <v>137</v>
      </c>
      <c r="V21" s="34">
        <f>+IF(ISERR(U21/T21*100),"N/A",ROUND(U21/T21*100,2))</f>
        <v>83.33</v>
      </c>
      <c r="W21" s="35">
        <f>+IF(ISERR(U21/S21*100),"N/A",ROUND(U21/S21*100,2))</f>
        <v>0.05</v>
      </c>
    </row>
    <row r="22" spans="2:27" ht="56.25" customHeight="1" x14ac:dyDescent="0.2">
      <c r="B22" s="287" t="s">
        <v>488</v>
      </c>
      <c r="C22" s="288"/>
      <c r="D22" s="288"/>
      <c r="E22" s="288"/>
      <c r="F22" s="288"/>
      <c r="G22" s="288"/>
      <c r="H22" s="288"/>
      <c r="I22" s="288"/>
      <c r="J22" s="288"/>
      <c r="K22" s="288"/>
      <c r="L22" s="288"/>
      <c r="M22" s="289" t="s">
        <v>484</v>
      </c>
      <c r="N22" s="289"/>
      <c r="O22" s="289" t="s">
        <v>483</v>
      </c>
      <c r="P22" s="289"/>
      <c r="Q22" s="290" t="s">
        <v>53</v>
      </c>
      <c r="R22" s="290"/>
      <c r="S22" s="34" t="s">
        <v>54</v>
      </c>
      <c r="T22" s="34" t="s">
        <v>487</v>
      </c>
      <c r="U22" s="34" t="s">
        <v>486</v>
      </c>
      <c r="V22" s="34">
        <f>+IF(ISERR(U22/T22*100),"N/A",ROUND(U22/T22*100,2))</f>
        <v>103.33</v>
      </c>
      <c r="W22" s="35">
        <f>+IF(ISERR(U22/S22*100),"N/A",ROUND(U22/S22*100,2))</f>
        <v>0.31</v>
      </c>
    </row>
    <row r="23" spans="2:27" ht="56.25" customHeight="1" thickBot="1" x14ac:dyDescent="0.25">
      <c r="B23" s="287" t="s">
        <v>485</v>
      </c>
      <c r="C23" s="288"/>
      <c r="D23" s="288"/>
      <c r="E23" s="288"/>
      <c r="F23" s="288"/>
      <c r="G23" s="288"/>
      <c r="H23" s="288"/>
      <c r="I23" s="288"/>
      <c r="J23" s="288"/>
      <c r="K23" s="288"/>
      <c r="L23" s="288"/>
      <c r="M23" s="289" t="s">
        <v>484</v>
      </c>
      <c r="N23" s="289"/>
      <c r="O23" s="289" t="s">
        <v>483</v>
      </c>
      <c r="P23" s="289"/>
      <c r="Q23" s="290" t="s">
        <v>53</v>
      </c>
      <c r="R23" s="290"/>
      <c r="S23" s="34" t="s">
        <v>54</v>
      </c>
      <c r="T23" s="34" t="s">
        <v>482</v>
      </c>
      <c r="U23" s="34" t="s">
        <v>481</v>
      </c>
      <c r="V23" s="34">
        <f>+IF(ISERR(U23/T23*100),"N/A",ROUND(U23/T23*100,2))</f>
        <v>95.83</v>
      </c>
      <c r="W23" s="35">
        <f>+IF(ISERR(U23/S23*100),"N/A",ROUND(U23/S23*100,2))</f>
        <v>0.23</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1" t="s">
        <v>2293</v>
      </c>
      <c r="C25" s="292"/>
      <c r="D25" s="292"/>
      <c r="E25" s="292"/>
      <c r="F25" s="292"/>
      <c r="G25" s="292"/>
      <c r="H25" s="292"/>
      <c r="I25" s="292"/>
      <c r="J25" s="292"/>
      <c r="K25" s="292"/>
      <c r="L25" s="292"/>
      <c r="M25" s="292"/>
      <c r="N25" s="292"/>
      <c r="O25" s="292"/>
      <c r="P25" s="292"/>
      <c r="Q25" s="293"/>
      <c r="R25" s="37" t="s">
        <v>45</v>
      </c>
      <c r="S25" s="274" t="s">
        <v>46</v>
      </c>
      <c r="T25" s="274"/>
      <c r="U25" s="38" t="s">
        <v>66</v>
      </c>
      <c r="V25" s="273" t="s">
        <v>67</v>
      </c>
      <c r="W25" s="275"/>
    </row>
    <row r="26" spans="2:27" ht="30.75" customHeight="1" thickBot="1" x14ac:dyDescent="0.25">
      <c r="B26" s="294"/>
      <c r="C26" s="295"/>
      <c r="D26" s="295"/>
      <c r="E26" s="295"/>
      <c r="F26" s="295"/>
      <c r="G26" s="295"/>
      <c r="H26" s="295"/>
      <c r="I26" s="295"/>
      <c r="J26" s="295"/>
      <c r="K26" s="295"/>
      <c r="L26" s="295"/>
      <c r="M26" s="295"/>
      <c r="N26" s="295"/>
      <c r="O26" s="295"/>
      <c r="P26" s="295"/>
      <c r="Q26" s="296"/>
      <c r="R26" s="39" t="s">
        <v>68</v>
      </c>
      <c r="S26" s="39" t="s">
        <v>68</v>
      </c>
      <c r="T26" s="39" t="s">
        <v>60</v>
      </c>
      <c r="U26" s="39" t="s">
        <v>68</v>
      </c>
      <c r="V26" s="39" t="s">
        <v>69</v>
      </c>
      <c r="W26" s="32" t="s">
        <v>70</v>
      </c>
      <c r="Y26" s="36"/>
    </row>
    <row r="27" spans="2:27" ht="23.25" customHeight="1" thickBot="1" x14ac:dyDescent="0.25">
      <c r="B27" s="306" t="s">
        <v>71</v>
      </c>
      <c r="C27" s="307"/>
      <c r="D27" s="307"/>
      <c r="E27" s="40" t="s">
        <v>479</v>
      </c>
      <c r="F27" s="40"/>
      <c r="G27" s="40"/>
      <c r="H27" s="41"/>
      <c r="I27" s="41"/>
      <c r="J27" s="41"/>
      <c r="K27" s="41"/>
      <c r="L27" s="41"/>
      <c r="M27" s="41"/>
      <c r="N27" s="41"/>
      <c r="O27" s="41"/>
      <c r="P27" s="42"/>
      <c r="Q27" s="42"/>
      <c r="R27" s="43" t="s">
        <v>480</v>
      </c>
      <c r="S27" s="44" t="s">
        <v>11</v>
      </c>
      <c r="T27" s="42"/>
      <c r="U27" s="44" t="s">
        <v>477</v>
      </c>
      <c r="V27" s="42"/>
      <c r="W27" s="45">
        <f>+IF(ISERR(U27/R27*100),"N/A",ROUND(U27/R27*100,2))</f>
        <v>7.11</v>
      </c>
    </row>
    <row r="28" spans="2:27" ht="26.25" customHeight="1" thickBot="1" x14ac:dyDescent="0.25">
      <c r="B28" s="308" t="s">
        <v>75</v>
      </c>
      <c r="C28" s="309"/>
      <c r="D28" s="309"/>
      <c r="E28" s="46" t="s">
        <v>479</v>
      </c>
      <c r="F28" s="46"/>
      <c r="G28" s="46"/>
      <c r="H28" s="47"/>
      <c r="I28" s="47"/>
      <c r="J28" s="47"/>
      <c r="K28" s="47"/>
      <c r="L28" s="47"/>
      <c r="M28" s="47"/>
      <c r="N28" s="47"/>
      <c r="O28" s="47"/>
      <c r="P28" s="48"/>
      <c r="Q28" s="48"/>
      <c r="R28" s="49" t="s">
        <v>478</v>
      </c>
      <c r="S28" s="50" t="s">
        <v>477</v>
      </c>
      <c r="T28" s="51">
        <f>+IF(ISERR(S28/R28*100),"N/A",ROUND(S28/R28*100,2))</f>
        <v>7.28</v>
      </c>
      <c r="U28" s="50" t="s">
        <v>477</v>
      </c>
      <c r="V28" s="51">
        <f>+IF(ISERR(U28/S28*100),"N/A",ROUND(U28/S28*100,2))</f>
        <v>100</v>
      </c>
      <c r="W28" s="52">
        <f>+IF(ISERR(U28/R28*100),"N/A",ROUND(U28/R28*100,2))</f>
        <v>7.28</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97" t="s">
        <v>476</v>
      </c>
      <c r="C30" s="298"/>
      <c r="D30" s="298"/>
      <c r="E30" s="298"/>
      <c r="F30" s="298"/>
      <c r="G30" s="298"/>
      <c r="H30" s="298"/>
      <c r="I30" s="298"/>
      <c r="J30" s="298"/>
      <c r="K30" s="298"/>
      <c r="L30" s="298"/>
      <c r="M30" s="298"/>
      <c r="N30" s="298"/>
      <c r="O30" s="298"/>
      <c r="P30" s="298"/>
      <c r="Q30" s="298"/>
      <c r="R30" s="298"/>
      <c r="S30" s="298"/>
      <c r="T30" s="298"/>
      <c r="U30" s="298"/>
      <c r="V30" s="298"/>
      <c r="W30" s="299"/>
    </row>
    <row r="31" spans="2:27" ht="57"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475</v>
      </c>
      <c r="C32" s="298"/>
      <c r="D32" s="298"/>
      <c r="E32" s="298"/>
      <c r="F32" s="298"/>
      <c r="G32" s="298"/>
      <c r="H32" s="298"/>
      <c r="I32" s="298"/>
      <c r="J32" s="298"/>
      <c r="K32" s="298"/>
      <c r="L32" s="298"/>
      <c r="M32" s="298"/>
      <c r="N32" s="298"/>
      <c r="O32" s="298"/>
      <c r="P32" s="298"/>
      <c r="Q32" s="298"/>
      <c r="R32" s="298"/>
      <c r="S32" s="298"/>
      <c r="T32" s="298"/>
      <c r="U32" s="298"/>
      <c r="V32" s="298"/>
      <c r="W32" s="299"/>
    </row>
    <row r="33" spans="2:23" ht="28.5" customHeight="1" thickBot="1" x14ac:dyDescent="0.25">
      <c r="B33" s="300"/>
      <c r="C33" s="301"/>
      <c r="D33" s="301"/>
      <c r="E33" s="301"/>
      <c r="F33" s="301"/>
      <c r="G33" s="301"/>
      <c r="H33" s="301"/>
      <c r="I33" s="301"/>
      <c r="J33" s="301"/>
      <c r="K33" s="301"/>
      <c r="L33" s="301"/>
      <c r="M33" s="301"/>
      <c r="N33" s="301"/>
      <c r="O33" s="301"/>
      <c r="P33" s="301"/>
      <c r="Q33" s="301"/>
      <c r="R33" s="301"/>
      <c r="S33" s="301"/>
      <c r="T33" s="301"/>
      <c r="U33" s="301"/>
      <c r="V33" s="301"/>
      <c r="W33" s="302"/>
    </row>
    <row r="34" spans="2:23" ht="37.5" customHeight="1" thickTop="1" x14ac:dyDescent="0.2">
      <c r="B34" s="297" t="s">
        <v>474</v>
      </c>
      <c r="C34" s="298"/>
      <c r="D34" s="298"/>
      <c r="E34" s="298"/>
      <c r="F34" s="298"/>
      <c r="G34" s="298"/>
      <c r="H34" s="298"/>
      <c r="I34" s="298"/>
      <c r="J34" s="298"/>
      <c r="K34" s="298"/>
      <c r="L34" s="298"/>
      <c r="M34" s="298"/>
      <c r="N34" s="298"/>
      <c r="O34" s="298"/>
      <c r="P34" s="298"/>
      <c r="Q34" s="298"/>
      <c r="R34" s="298"/>
      <c r="S34" s="298"/>
      <c r="T34" s="298"/>
      <c r="U34" s="298"/>
      <c r="V34" s="298"/>
      <c r="W34" s="299"/>
    </row>
    <row r="35" spans="2:23" ht="41.25" customHeight="1" thickBot="1" x14ac:dyDescent="0.25">
      <c r="B35" s="303"/>
      <c r="C35" s="304"/>
      <c r="D35" s="304"/>
      <c r="E35" s="304"/>
      <c r="F35" s="304"/>
      <c r="G35" s="304"/>
      <c r="H35" s="304"/>
      <c r="I35" s="304"/>
      <c r="J35" s="304"/>
      <c r="K35" s="304"/>
      <c r="L35" s="304"/>
      <c r="M35" s="304"/>
      <c r="N35" s="304"/>
      <c r="O35" s="304"/>
      <c r="P35" s="304"/>
      <c r="Q35" s="304"/>
      <c r="R35" s="304"/>
      <c r="S35" s="304"/>
      <c r="T35" s="304"/>
      <c r="U35" s="304"/>
      <c r="V35" s="304"/>
      <c r="W35" s="30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515</v>
      </c>
      <c r="D4" s="253" t="s">
        <v>514</v>
      </c>
      <c r="E4" s="253"/>
      <c r="F4" s="253"/>
      <c r="G4" s="253"/>
      <c r="H4" s="254"/>
      <c r="I4" s="18"/>
      <c r="J4" s="255" t="s">
        <v>6</v>
      </c>
      <c r="K4" s="253"/>
      <c r="L4" s="17" t="s">
        <v>255</v>
      </c>
      <c r="M4" s="256" t="s">
        <v>254</v>
      </c>
      <c r="N4" s="256"/>
      <c r="O4" s="256"/>
      <c r="P4" s="256"/>
      <c r="Q4" s="257"/>
      <c r="R4" s="19"/>
      <c r="S4" s="258" t="s">
        <v>9</v>
      </c>
      <c r="T4" s="259"/>
      <c r="U4" s="259"/>
      <c r="V4" s="260" t="s">
        <v>503</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506</v>
      </c>
      <c r="D6" s="262" t="s">
        <v>296</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513</v>
      </c>
      <c r="K8" s="26" t="s">
        <v>512</v>
      </c>
      <c r="L8" s="26" t="s">
        <v>511</v>
      </c>
      <c r="M8" s="26" t="s">
        <v>510</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71.25" customHeight="1" thickTop="1" thickBot="1" x14ac:dyDescent="0.25">
      <c r="B10" s="27" t="s">
        <v>25</v>
      </c>
      <c r="C10" s="260" t="s">
        <v>509</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508</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507</v>
      </c>
      <c r="C21" s="288"/>
      <c r="D21" s="288"/>
      <c r="E21" s="288"/>
      <c r="F21" s="288"/>
      <c r="G21" s="288"/>
      <c r="H21" s="288"/>
      <c r="I21" s="288"/>
      <c r="J21" s="288"/>
      <c r="K21" s="288"/>
      <c r="L21" s="288"/>
      <c r="M21" s="289" t="s">
        <v>506</v>
      </c>
      <c r="N21" s="289"/>
      <c r="O21" s="289" t="s">
        <v>60</v>
      </c>
      <c r="P21" s="289"/>
      <c r="Q21" s="290" t="s">
        <v>53</v>
      </c>
      <c r="R21" s="290"/>
      <c r="S21" s="34" t="s">
        <v>505</v>
      </c>
      <c r="T21" s="34" t="s">
        <v>505</v>
      </c>
      <c r="U21" s="34" t="s">
        <v>54</v>
      </c>
      <c r="V21" s="34">
        <f>+IF(ISERR(U21/T21*100),"N/A",ROUND(U21/T21*100,2))</f>
        <v>125</v>
      </c>
      <c r="W21" s="35">
        <f>+IF(ISERR(U21/S21*100),"N/A",ROUND(U21/S21*100,2))</f>
        <v>125</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504</v>
      </c>
      <c r="F25" s="40"/>
      <c r="G25" s="40"/>
      <c r="H25" s="41"/>
      <c r="I25" s="41"/>
      <c r="J25" s="41"/>
      <c r="K25" s="41"/>
      <c r="L25" s="41"/>
      <c r="M25" s="41"/>
      <c r="N25" s="41"/>
      <c r="O25" s="41"/>
      <c r="P25" s="42"/>
      <c r="Q25" s="42"/>
      <c r="R25" s="43" t="s">
        <v>503</v>
      </c>
      <c r="S25" s="44" t="s">
        <v>11</v>
      </c>
      <c r="T25" s="42"/>
      <c r="U25" s="44" t="s">
        <v>57</v>
      </c>
      <c r="V25" s="42"/>
      <c r="W25" s="45">
        <f>+IF(ISERR(U25/R25*100),"N/A",ROUND(U25/R25*100,2))</f>
        <v>0</v>
      </c>
    </row>
    <row r="26" spans="2:27" ht="26.25" customHeight="1" thickBot="1" x14ac:dyDescent="0.25">
      <c r="B26" s="308" t="s">
        <v>75</v>
      </c>
      <c r="C26" s="309"/>
      <c r="D26" s="309"/>
      <c r="E26" s="46" t="s">
        <v>504</v>
      </c>
      <c r="F26" s="46"/>
      <c r="G26" s="46"/>
      <c r="H26" s="47"/>
      <c r="I26" s="47"/>
      <c r="J26" s="47"/>
      <c r="K26" s="47"/>
      <c r="L26" s="47"/>
      <c r="M26" s="47"/>
      <c r="N26" s="47"/>
      <c r="O26" s="47"/>
      <c r="P26" s="48"/>
      <c r="Q26" s="48"/>
      <c r="R26" s="49" t="s">
        <v>503</v>
      </c>
      <c r="S26" s="50" t="s">
        <v>57</v>
      </c>
      <c r="T26" s="51">
        <f>+IF(ISERR(S26/R26*100),"N/A",ROUND(S26/R26*100,2))</f>
        <v>0</v>
      </c>
      <c r="U26" s="50" t="s">
        <v>57</v>
      </c>
      <c r="V26" s="51" t="str">
        <f>+IF(ISERR(U26/S26*100),"N/A",ROUND(U26/S26*100,2))</f>
        <v>N/A</v>
      </c>
      <c r="W26" s="52">
        <f>+IF(ISERR(U26/R26*100),"N/A",ROUND(U26/R26*100,2))</f>
        <v>0</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502</v>
      </c>
      <c r="C28" s="298"/>
      <c r="D28" s="298"/>
      <c r="E28" s="298"/>
      <c r="F28" s="298"/>
      <c r="G28" s="298"/>
      <c r="H28" s="298"/>
      <c r="I28" s="298"/>
      <c r="J28" s="298"/>
      <c r="K28" s="298"/>
      <c r="L28" s="298"/>
      <c r="M28" s="298"/>
      <c r="N28" s="298"/>
      <c r="O28" s="298"/>
      <c r="P28" s="298"/>
      <c r="Q28" s="298"/>
      <c r="R28" s="298"/>
      <c r="S28" s="298"/>
      <c r="T28" s="298"/>
      <c r="U28" s="298"/>
      <c r="V28" s="298"/>
      <c r="W28" s="299"/>
    </row>
    <row r="29" spans="2:27" ht="77.2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501</v>
      </c>
      <c r="C30" s="298"/>
      <c r="D30" s="298"/>
      <c r="E30" s="298"/>
      <c r="F30" s="298"/>
      <c r="G30" s="298"/>
      <c r="H30" s="298"/>
      <c r="I30" s="298"/>
      <c r="J30" s="298"/>
      <c r="K30" s="298"/>
      <c r="L30" s="298"/>
      <c r="M30" s="298"/>
      <c r="N30" s="298"/>
      <c r="O30" s="298"/>
      <c r="P30" s="298"/>
      <c r="Q30" s="298"/>
      <c r="R30" s="298"/>
      <c r="S30" s="298"/>
      <c r="T30" s="298"/>
      <c r="U30" s="298"/>
      <c r="V30" s="298"/>
      <c r="W30" s="299"/>
    </row>
    <row r="31" spans="2:27" ht="25.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500</v>
      </c>
      <c r="C32" s="298"/>
      <c r="D32" s="298"/>
      <c r="E32" s="298"/>
      <c r="F32" s="298"/>
      <c r="G32" s="298"/>
      <c r="H32" s="298"/>
      <c r="I32" s="298"/>
      <c r="J32" s="298"/>
      <c r="K32" s="298"/>
      <c r="L32" s="298"/>
      <c r="M32" s="298"/>
      <c r="N32" s="298"/>
      <c r="O32" s="298"/>
      <c r="P32" s="298"/>
      <c r="Q32" s="298"/>
      <c r="R32" s="298"/>
      <c r="S32" s="298"/>
      <c r="T32" s="298"/>
      <c r="U32" s="298"/>
      <c r="V32" s="298"/>
      <c r="W32" s="299"/>
    </row>
    <row r="33" spans="2:23" ht="13.5"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515</v>
      </c>
      <c r="D4" s="253" t="s">
        <v>514</v>
      </c>
      <c r="E4" s="253"/>
      <c r="F4" s="253"/>
      <c r="G4" s="253"/>
      <c r="H4" s="254"/>
      <c r="I4" s="18"/>
      <c r="J4" s="255" t="s">
        <v>6</v>
      </c>
      <c r="K4" s="253"/>
      <c r="L4" s="17" t="s">
        <v>527</v>
      </c>
      <c r="M4" s="256" t="s">
        <v>526</v>
      </c>
      <c r="N4" s="256"/>
      <c r="O4" s="256"/>
      <c r="P4" s="256"/>
      <c r="Q4" s="257"/>
      <c r="R4" s="19"/>
      <c r="S4" s="258" t="s">
        <v>9</v>
      </c>
      <c r="T4" s="259"/>
      <c r="U4" s="259"/>
      <c r="V4" s="260" t="s">
        <v>519</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521</v>
      </c>
      <c r="D6" s="262" t="s">
        <v>525</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524</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523</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522</v>
      </c>
      <c r="C21" s="288"/>
      <c r="D21" s="288"/>
      <c r="E21" s="288"/>
      <c r="F21" s="288"/>
      <c r="G21" s="288"/>
      <c r="H21" s="288"/>
      <c r="I21" s="288"/>
      <c r="J21" s="288"/>
      <c r="K21" s="288"/>
      <c r="L21" s="288"/>
      <c r="M21" s="289" t="s">
        <v>521</v>
      </c>
      <c r="N21" s="289"/>
      <c r="O21" s="289" t="s">
        <v>60</v>
      </c>
      <c r="P21" s="289"/>
      <c r="Q21" s="290" t="s">
        <v>53</v>
      </c>
      <c r="R21" s="290"/>
      <c r="S21" s="34" t="s">
        <v>450</v>
      </c>
      <c r="T21" s="34" t="s">
        <v>57</v>
      </c>
      <c r="U21" s="34" t="s">
        <v>57</v>
      </c>
      <c r="V21" s="34" t="str">
        <f>+IF(ISERR(U21/T21*100),"N/A",ROUND(U21/T21*100,2))</f>
        <v>N/A</v>
      </c>
      <c r="W21" s="35">
        <f>+IF(ISERR(U21/S21*100),"N/A",ROUND(U21/S21*100,2))</f>
        <v>0</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520</v>
      </c>
      <c r="F25" s="40"/>
      <c r="G25" s="40"/>
      <c r="H25" s="41"/>
      <c r="I25" s="41"/>
      <c r="J25" s="41"/>
      <c r="K25" s="41"/>
      <c r="L25" s="41"/>
      <c r="M25" s="41"/>
      <c r="N25" s="41"/>
      <c r="O25" s="41"/>
      <c r="P25" s="42"/>
      <c r="Q25" s="42"/>
      <c r="R25" s="43" t="s">
        <v>519</v>
      </c>
      <c r="S25" s="44" t="s">
        <v>11</v>
      </c>
      <c r="T25" s="42"/>
      <c r="U25" s="44" t="s">
        <v>57</v>
      </c>
      <c r="V25" s="42"/>
      <c r="W25" s="45">
        <f>+IF(ISERR(U25/R25*100),"N/A",ROUND(U25/R25*100,2))</f>
        <v>0</v>
      </c>
    </row>
    <row r="26" spans="2:27" ht="26.25" customHeight="1" thickBot="1" x14ac:dyDescent="0.25">
      <c r="B26" s="308" t="s">
        <v>75</v>
      </c>
      <c r="C26" s="309"/>
      <c r="D26" s="309"/>
      <c r="E26" s="46" t="s">
        <v>520</v>
      </c>
      <c r="F26" s="46"/>
      <c r="G26" s="46"/>
      <c r="H26" s="47"/>
      <c r="I26" s="47"/>
      <c r="J26" s="47"/>
      <c r="K26" s="47"/>
      <c r="L26" s="47"/>
      <c r="M26" s="47"/>
      <c r="N26" s="47"/>
      <c r="O26" s="47"/>
      <c r="P26" s="48"/>
      <c r="Q26" s="48"/>
      <c r="R26" s="49" t="s">
        <v>519</v>
      </c>
      <c r="S26" s="50" t="s">
        <v>57</v>
      </c>
      <c r="T26" s="51">
        <f>+IF(ISERR(S26/R26*100),"N/A",ROUND(S26/R26*100,2))</f>
        <v>0</v>
      </c>
      <c r="U26" s="50" t="s">
        <v>57</v>
      </c>
      <c r="V26" s="51" t="str">
        <f>+IF(ISERR(U26/S26*100),"N/A",ROUND(U26/S26*100,2))</f>
        <v>N/A</v>
      </c>
      <c r="W26" s="52">
        <f>+IF(ISERR(U26/R26*100),"N/A",ROUND(U26/R26*100,2))</f>
        <v>0</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518</v>
      </c>
      <c r="C28" s="298"/>
      <c r="D28" s="298"/>
      <c r="E28" s="298"/>
      <c r="F28" s="298"/>
      <c r="G28" s="298"/>
      <c r="H28" s="298"/>
      <c r="I28" s="298"/>
      <c r="J28" s="298"/>
      <c r="K28" s="298"/>
      <c r="L28" s="298"/>
      <c r="M28" s="298"/>
      <c r="N28" s="298"/>
      <c r="O28" s="298"/>
      <c r="P28" s="298"/>
      <c r="Q28" s="298"/>
      <c r="R28" s="298"/>
      <c r="S28" s="298"/>
      <c r="T28" s="298"/>
      <c r="U28" s="298"/>
      <c r="V28" s="298"/>
      <c r="W28" s="299"/>
    </row>
    <row r="29" spans="2:27" ht="51.7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517</v>
      </c>
      <c r="C30" s="298"/>
      <c r="D30" s="298"/>
      <c r="E30" s="298"/>
      <c r="F30" s="298"/>
      <c r="G30" s="298"/>
      <c r="H30" s="298"/>
      <c r="I30" s="298"/>
      <c r="J30" s="298"/>
      <c r="K30" s="298"/>
      <c r="L30" s="298"/>
      <c r="M30" s="298"/>
      <c r="N30" s="298"/>
      <c r="O30" s="298"/>
      <c r="P30" s="298"/>
      <c r="Q30" s="298"/>
      <c r="R30" s="298"/>
      <c r="S30" s="298"/>
      <c r="T30" s="298"/>
      <c r="U30" s="298"/>
      <c r="V30" s="298"/>
      <c r="W30" s="299"/>
    </row>
    <row r="31" spans="2:27" ht="1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516</v>
      </c>
      <c r="C32" s="298"/>
      <c r="D32" s="298"/>
      <c r="E32" s="298"/>
      <c r="F32" s="298"/>
      <c r="G32" s="298"/>
      <c r="H32" s="298"/>
      <c r="I32" s="298"/>
      <c r="J32" s="298"/>
      <c r="K32" s="298"/>
      <c r="L32" s="298"/>
      <c r="M32" s="298"/>
      <c r="N32" s="298"/>
      <c r="O32" s="298"/>
      <c r="P32" s="298"/>
      <c r="Q32" s="298"/>
      <c r="R32" s="298"/>
      <c r="S32" s="298"/>
      <c r="T32" s="298"/>
      <c r="U32" s="298"/>
      <c r="V32" s="298"/>
      <c r="W32" s="299"/>
    </row>
    <row r="33" spans="2:23" ht="28.5" customHeight="1"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557</v>
      </c>
      <c r="D4" s="253" t="s">
        <v>556</v>
      </c>
      <c r="E4" s="253"/>
      <c r="F4" s="253"/>
      <c r="G4" s="253"/>
      <c r="H4" s="254"/>
      <c r="I4" s="18"/>
      <c r="J4" s="255" t="s">
        <v>6</v>
      </c>
      <c r="K4" s="253"/>
      <c r="L4" s="17" t="s">
        <v>555</v>
      </c>
      <c r="M4" s="256" t="s">
        <v>554</v>
      </c>
      <c r="N4" s="256"/>
      <c r="O4" s="256"/>
      <c r="P4" s="256"/>
      <c r="Q4" s="257"/>
      <c r="R4" s="19"/>
      <c r="S4" s="258" t="s">
        <v>9</v>
      </c>
      <c r="T4" s="259"/>
      <c r="U4" s="259"/>
      <c r="V4" s="260" t="s">
        <v>553</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543</v>
      </c>
      <c r="D6" s="262" t="s">
        <v>552</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540</v>
      </c>
      <c r="D7" s="249" t="s">
        <v>551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550</v>
      </c>
      <c r="K8" s="26" t="s">
        <v>549</v>
      </c>
      <c r="L8" s="26" t="s">
        <v>548</v>
      </c>
      <c r="M8" s="26" t="s">
        <v>547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546</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545</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544</v>
      </c>
      <c r="C21" s="288"/>
      <c r="D21" s="288"/>
      <c r="E21" s="288"/>
      <c r="F21" s="288"/>
      <c r="G21" s="288"/>
      <c r="H21" s="288"/>
      <c r="I21" s="288"/>
      <c r="J21" s="288"/>
      <c r="K21" s="288"/>
      <c r="L21" s="288"/>
      <c r="M21" s="289" t="s">
        <v>543</v>
      </c>
      <c r="N21" s="289"/>
      <c r="O21" s="289" t="s">
        <v>60</v>
      </c>
      <c r="P21" s="289"/>
      <c r="Q21" s="290" t="s">
        <v>53</v>
      </c>
      <c r="R21" s="290"/>
      <c r="S21" s="34" t="s">
        <v>542</v>
      </c>
      <c r="T21" s="34" t="s">
        <v>542</v>
      </c>
      <c r="U21" s="34" t="s">
        <v>542</v>
      </c>
      <c r="V21" s="34">
        <f>+IF(ISERR(U21/T21*100),"N/A",ROUND(U21/T21*100,2))</f>
        <v>100</v>
      </c>
      <c r="W21" s="35">
        <f>+IF(ISERR(U21/S21*100),"N/A",ROUND(U21/S21*100,2))</f>
        <v>100</v>
      </c>
    </row>
    <row r="22" spans="2:27" ht="56.25" customHeight="1" thickBot="1" x14ac:dyDescent="0.25">
      <c r="B22" s="287" t="s">
        <v>541</v>
      </c>
      <c r="C22" s="288"/>
      <c r="D22" s="288"/>
      <c r="E22" s="288"/>
      <c r="F22" s="288"/>
      <c r="G22" s="288"/>
      <c r="H22" s="288"/>
      <c r="I22" s="288"/>
      <c r="J22" s="288"/>
      <c r="K22" s="288"/>
      <c r="L22" s="288"/>
      <c r="M22" s="289" t="s">
        <v>540</v>
      </c>
      <c r="N22" s="289"/>
      <c r="O22" s="289" t="s">
        <v>60</v>
      </c>
      <c r="P22" s="289"/>
      <c r="Q22" s="290" t="s">
        <v>53</v>
      </c>
      <c r="R22" s="290"/>
      <c r="S22" s="34" t="s">
        <v>54</v>
      </c>
      <c r="T22" s="34" t="s">
        <v>539</v>
      </c>
      <c r="U22" s="34" t="s">
        <v>538</v>
      </c>
      <c r="V22" s="34">
        <f>+IF(ISERR(U22/T22*100),"N/A",ROUND(U22/T22*100,2))</f>
        <v>120.27</v>
      </c>
      <c r="W22" s="35">
        <f>+IF(ISERR(U22/S22*100),"N/A",ROUND(U22/S22*100,2))</f>
        <v>26.7</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40" t="s">
        <v>537</v>
      </c>
      <c r="F26" s="40"/>
      <c r="G26" s="40"/>
      <c r="H26" s="41"/>
      <c r="I26" s="41"/>
      <c r="J26" s="41"/>
      <c r="K26" s="41"/>
      <c r="L26" s="41"/>
      <c r="M26" s="41"/>
      <c r="N26" s="41"/>
      <c r="O26" s="41"/>
      <c r="P26" s="42"/>
      <c r="Q26" s="42"/>
      <c r="R26" s="43" t="s">
        <v>536</v>
      </c>
      <c r="S26" s="44" t="s">
        <v>11</v>
      </c>
      <c r="T26" s="42"/>
      <c r="U26" s="44" t="s">
        <v>535</v>
      </c>
      <c r="V26" s="42"/>
      <c r="W26" s="45">
        <f>+IF(ISERR(U26/R26*100),"N/A",ROUND(U26/R26*100,2))</f>
        <v>28.32</v>
      </c>
    </row>
    <row r="27" spans="2:27" ht="26.25" customHeight="1" x14ac:dyDescent="0.2">
      <c r="B27" s="308" t="s">
        <v>75</v>
      </c>
      <c r="C27" s="309"/>
      <c r="D27" s="309"/>
      <c r="E27" s="46" t="s">
        <v>537</v>
      </c>
      <c r="F27" s="46"/>
      <c r="G27" s="46"/>
      <c r="H27" s="47"/>
      <c r="I27" s="47"/>
      <c r="J27" s="47"/>
      <c r="K27" s="47"/>
      <c r="L27" s="47"/>
      <c r="M27" s="47"/>
      <c r="N27" s="47"/>
      <c r="O27" s="47"/>
      <c r="P27" s="48"/>
      <c r="Q27" s="48"/>
      <c r="R27" s="49" t="s">
        <v>536</v>
      </c>
      <c r="S27" s="50" t="s">
        <v>535</v>
      </c>
      <c r="T27" s="51">
        <f>+IF(ISERR(S27/R27*100),"N/A",ROUND(S27/R27*100,2))</f>
        <v>28.32</v>
      </c>
      <c r="U27" s="50" t="s">
        <v>535</v>
      </c>
      <c r="V27" s="51">
        <f>+IF(ISERR(U27/S27*100),"N/A",ROUND(U27/S27*100,2))</f>
        <v>100</v>
      </c>
      <c r="W27" s="52">
        <f>+IF(ISERR(U27/R27*100),"N/A",ROUND(U27/R27*100,2))</f>
        <v>28.32</v>
      </c>
    </row>
    <row r="28" spans="2:27" ht="23.25" customHeight="1" thickBot="1" x14ac:dyDescent="0.25">
      <c r="B28" s="306" t="s">
        <v>71</v>
      </c>
      <c r="C28" s="307"/>
      <c r="D28" s="307"/>
      <c r="E28" s="40" t="s">
        <v>533</v>
      </c>
      <c r="F28" s="40"/>
      <c r="G28" s="40"/>
      <c r="H28" s="41"/>
      <c r="I28" s="41"/>
      <c r="J28" s="41"/>
      <c r="K28" s="41"/>
      <c r="L28" s="41"/>
      <c r="M28" s="41"/>
      <c r="N28" s="41"/>
      <c r="O28" s="41"/>
      <c r="P28" s="42"/>
      <c r="Q28" s="42"/>
      <c r="R28" s="43" t="s">
        <v>534</v>
      </c>
      <c r="S28" s="44" t="s">
        <v>11</v>
      </c>
      <c r="T28" s="42"/>
      <c r="U28" s="44" t="s">
        <v>531</v>
      </c>
      <c r="V28" s="42"/>
      <c r="W28" s="45">
        <f>+IF(ISERR(U28/R28*100),"N/A",ROUND(U28/R28*100,2))</f>
        <v>24.04</v>
      </c>
    </row>
    <row r="29" spans="2:27" ht="26.25" customHeight="1" thickBot="1" x14ac:dyDescent="0.25">
      <c r="B29" s="308" t="s">
        <v>75</v>
      </c>
      <c r="C29" s="309"/>
      <c r="D29" s="309"/>
      <c r="E29" s="46" t="s">
        <v>533</v>
      </c>
      <c r="F29" s="46"/>
      <c r="G29" s="46"/>
      <c r="H29" s="47"/>
      <c r="I29" s="47"/>
      <c r="J29" s="47"/>
      <c r="K29" s="47"/>
      <c r="L29" s="47"/>
      <c r="M29" s="47"/>
      <c r="N29" s="47"/>
      <c r="O29" s="47"/>
      <c r="P29" s="48"/>
      <c r="Q29" s="48"/>
      <c r="R29" s="49" t="s">
        <v>532</v>
      </c>
      <c r="S29" s="50" t="s">
        <v>531</v>
      </c>
      <c r="T29" s="51">
        <f>+IF(ISERR(S29/R29*100),"N/A",ROUND(S29/R29*100,2))</f>
        <v>24.18</v>
      </c>
      <c r="U29" s="50" t="s">
        <v>531</v>
      </c>
      <c r="V29" s="51">
        <f>+IF(ISERR(U29/S29*100),"N/A",ROUND(U29/S29*100,2))</f>
        <v>100</v>
      </c>
      <c r="W29" s="52">
        <f>+IF(ISERR(U29/R29*100),"N/A",ROUND(U29/R29*100,2))</f>
        <v>24.18</v>
      </c>
    </row>
    <row r="30" spans="2:27" ht="22.5" customHeight="1" thickTop="1" thickBot="1" x14ac:dyDescent="0.25">
      <c r="B30" s="11" t="s">
        <v>81</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97" t="s">
        <v>530</v>
      </c>
      <c r="C31" s="298"/>
      <c r="D31" s="298"/>
      <c r="E31" s="298"/>
      <c r="F31" s="298"/>
      <c r="G31" s="298"/>
      <c r="H31" s="298"/>
      <c r="I31" s="298"/>
      <c r="J31" s="298"/>
      <c r="K31" s="298"/>
      <c r="L31" s="298"/>
      <c r="M31" s="298"/>
      <c r="N31" s="298"/>
      <c r="O31" s="298"/>
      <c r="P31" s="298"/>
      <c r="Q31" s="298"/>
      <c r="R31" s="298"/>
      <c r="S31" s="298"/>
      <c r="T31" s="298"/>
      <c r="U31" s="298"/>
      <c r="V31" s="298"/>
      <c r="W31" s="299"/>
    </row>
    <row r="32" spans="2:27" ht="92.2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529</v>
      </c>
      <c r="C33" s="298"/>
      <c r="D33" s="298"/>
      <c r="E33" s="298"/>
      <c r="F33" s="298"/>
      <c r="G33" s="298"/>
      <c r="H33" s="298"/>
      <c r="I33" s="298"/>
      <c r="J33" s="298"/>
      <c r="K33" s="298"/>
      <c r="L33" s="298"/>
      <c r="M33" s="298"/>
      <c r="N33" s="298"/>
      <c r="O33" s="298"/>
      <c r="P33" s="298"/>
      <c r="Q33" s="298"/>
      <c r="R33" s="298"/>
      <c r="S33" s="298"/>
      <c r="T33" s="298"/>
      <c r="U33" s="298"/>
      <c r="V33" s="298"/>
      <c r="W33" s="299"/>
    </row>
    <row r="34" spans="2:23" ht="52.5" customHeight="1" thickBot="1" x14ac:dyDescent="0.25">
      <c r="B34" s="300"/>
      <c r="C34" s="301"/>
      <c r="D34" s="301"/>
      <c r="E34" s="301"/>
      <c r="F34" s="301"/>
      <c r="G34" s="301"/>
      <c r="H34" s="301"/>
      <c r="I34" s="301"/>
      <c r="J34" s="301"/>
      <c r="K34" s="301"/>
      <c r="L34" s="301"/>
      <c r="M34" s="301"/>
      <c r="N34" s="301"/>
      <c r="O34" s="301"/>
      <c r="P34" s="301"/>
      <c r="Q34" s="301"/>
      <c r="R34" s="301"/>
      <c r="S34" s="301"/>
      <c r="T34" s="301"/>
      <c r="U34" s="301"/>
      <c r="V34" s="301"/>
      <c r="W34" s="302"/>
    </row>
    <row r="35" spans="2:23" ht="37.5" customHeight="1" thickTop="1" x14ac:dyDescent="0.2">
      <c r="B35" s="297" t="s">
        <v>528</v>
      </c>
      <c r="C35" s="298"/>
      <c r="D35" s="298"/>
      <c r="E35" s="298"/>
      <c r="F35" s="298"/>
      <c r="G35" s="298"/>
      <c r="H35" s="298"/>
      <c r="I35" s="298"/>
      <c r="J35" s="298"/>
      <c r="K35" s="298"/>
      <c r="L35" s="298"/>
      <c r="M35" s="298"/>
      <c r="N35" s="298"/>
      <c r="O35" s="298"/>
      <c r="P35" s="298"/>
      <c r="Q35" s="298"/>
      <c r="R35" s="298"/>
      <c r="S35" s="298"/>
      <c r="T35" s="298"/>
      <c r="U35" s="298"/>
      <c r="V35" s="298"/>
      <c r="W35" s="299"/>
    </row>
    <row r="36" spans="2:23" ht="60.75" customHeight="1" thickBot="1" x14ac:dyDescent="0.25">
      <c r="B36" s="303"/>
      <c r="C36" s="304"/>
      <c r="D36" s="304"/>
      <c r="E36" s="304"/>
      <c r="F36" s="304"/>
      <c r="G36" s="304"/>
      <c r="H36" s="304"/>
      <c r="I36" s="304"/>
      <c r="J36" s="304"/>
      <c r="K36" s="304"/>
      <c r="L36" s="304"/>
      <c r="M36" s="304"/>
      <c r="N36" s="304"/>
      <c r="O36" s="304"/>
      <c r="P36" s="304"/>
      <c r="Q36" s="304"/>
      <c r="R36" s="304"/>
      <c r="S36" s="304"/>
      <c r="T36" s="304"/>
      <c r="U36" s="304"/>
      <c r="V36" s="304"/>
      <c r="W36" s="305"/>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557</v>
      </c>
      <c r="D4" s="253" t="s">
        <v>556</v>
      </c>
      <c r="E4" s="253"/>
      <c r="F4" s="253"/>
      <c r="G4" s="253"/>
      <c r="H4" s="254"/>
      <c r="I4" s="18"/>
      <c r="J4" s="255" t="s">
        <v>6</v>
      </c>
      <c r="K4" s="253"/>
      <c r="L4" s="17" t="s">
        <v>575</v>
      </c>
      <c r="M4" s="256" t="s">
        <v>574</v>
      </c>
      <c r="N4" s="256"/>
      <c r="O4" s="256"/>
      <c r="P4" s="256"/>
      <c r="Q4" s="257"/>
      <c r="R4" s="19"/>
      <c r="S4" s="258" t="s">
        <v>9</v>
      </c>
      <c r="T4" s="259"/>
      <c r="U4" s="259"/>
      <c r="V4" s="260" t="s">
        <v>573</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543</v>
      </c>
      <c r="D6" s="262" t="s">
        <v>552</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572</v>
      </c>
      <c r="K8" s="26" t="s">
        <v>107</v>
      </c>
      <c r="L8" s="26" t="s">
        <v>571</v>
      </c>
      <c r="M8" s="26" t="s">
        <v>570</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569</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568</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567</v>
      </c>
      <c r="C21" s="288"/>
      <c r="D21" s="288"/>
      <c r="E21" s="288"/>
      <c r="F21" s="288"/>
      <c r="G21" s="288"/>
      <c r="H21" s="288"/>
      <c r="I21" s="288"/>
      <c r="J21" s="288"/>
      <c r="K21" s="288"/>
      <c r="L21" s="288"/>
      <c r="M21" s="289" t="s">
        <v>543</v>
      </c>
      <c r="N21" s="289"/>
      <c r="O21" s="289" t="s">
        <v>60</v>
      </c>
      <c r="P21" s="289"/>
      <c r="Q21" s="290" t="s">
        <v>53</v>
      </c>
      <c r="R21" s="290"/>
      <c r="S21" s="34" t="s">
        <v>54</v>
      </c>
      <c r="T21" s="34" t="s">
        <v>96</v>
      </c>
      <c r="U21" s="34" t="s">
        <v>566</v>
      </c>
      <c r="V21" s="34">
        <f>+IF(ISERR(U21/T21*100),"N/A",ROUND(U21/T21*100,2))</f>
        <v>216.5</v>
      </c>
      <c r="W21" s="35">
        <f>+IF(ISERR(U21/S21*100),"N/A",ROUND(U21/S21*100,2))</f>
        <v>43.3</v>
      </c>
    </row>
    <row r="22" spans="2:27" ht="56.25" customHeight="1" thickBot="1" x14ac:dyDescent="0.25">
      <c r="B22" s="287" t="s">
        <v>565</v>
      </c>
      <c r="C22" s="288"/>
      <c r="D22" s="288"/>
      <c r="E22" s="288"/>
      <c r="F22" s="288"/>
      <c r="G22" s="288"/>
      <c r="H22" s="288"/>
      <c r="I22" s="288"/>
      <c r="J22" s="288"/>
      <c r="K22" s="288"/>
      <c r="L22" s="288"/>
      <c r="M22" s="289" t="s">
        <v>543</v>
      </c>
      <c r="N22" s="289"/>
      <c r="O22" s="289" t="s">
        <v>60</v>
      </c>
      <c r="P22" s="289"/>
      <c r="Q22" s="290" t="s">
        <v>53</v>
      </c>
      <c r="R22" s="290"/>
      <c r="S22" s="34" t="s">
        <v>54</v>
      </c>
      <c r="T22" s="34" t="s">
        <v>564</v>
      </c>
      <c r="U22" s="34" t="s">
        <v>563</v>
      </c>
      <c r="V22" s="34">
        <f>+IF(ISERR(U22/T22*100),"N/A",ROUND(U22/T22*100,2))</f>
        <v>252.47</v>
      </c>
      <c r="W22" s="35">
        <f>+IF(ISERR(U22/S22*100),"N/A",ROUND(U22/S22*100,2))</f>
        <v>40.9</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40" t="s">
        <v>537</v>
      </c>
      <c r="F26" s="40"/>
      <c r="G26" s="40"/>
      <c r="H26" s="41"/>
      <c r="I26" s="41"/>
      <c r="J26" s="41"/>
      <c r="K26" s="41"/>
      <c r="L26" s="41"/>
      <c r="M26" s="41"/>
      <c r="N26" s="41"/>
      <c r="O26" s="41"/>
      <c r="P26" s="42"/>
      <c r="Q26" s="42"/>
      <c r="R26" s="43" t="s">
        <v>562</v>
      </c>
      <c r="S26" s="44" t="s">
        <v>11</v>
      </c>
      <c r="T26" s="42"/>
      <c r="U26" s="44" t="s">
        <v>561</v>
      </c>
      <c r="V26" s="42"/>
      <c r="W26" s="45">
        <f>+IF(ISERR(U26/R26*100),"N/A",ROUND(U26/R26*100,2))</f>
        <v>28.34</v>
      </c>
    </row>
    <row r="27" spans="2:27" ht="26.25" customHeight="1" thickBot="1" x14ac:dyDescent="0.25">
      <c r="B27" s="308" t="s">
        <v>75</v>
      </c>
      <c r="C27" s="309"/>
      <c r="D27" s="309"/>
      <c r="E27" s="46" t="s">
        <v>537</v>
      </c>
      <c r="F27" s="46"/>
      <c r="G27" s="46"/>
      <c r="H27" s="47"/>
      <c r="I27" s="47"/>
      <c r="J27" s="47"/>
      <c r="K27" s="47"/>
      <c r="L27" s="47"/>
      <c r="M27" s="47"/>
      <c r="N27" s="47"/>
      <c r="O27" s="47"/>
      <c r="P27" s="48"/>
      <c r="Q27" s="48"/>
      <c r="R27" s="49" t="s">
        <v>562</v>
      </c>
      <c r="S27" s="50" t="s">
        <v>561</v>
      </c>
      <c r="T27" s="51">
        <f>+IF(ISERR(S27/R27*100),"N/A",ROUND(S27/R27*100,2))</f>
        <v>28.34</v>
      </c>
      <c r="U27" s="50" t="s">
        <v>561</v>
      </c>
      <c r="V27" s="51">
        <f>+IF(ISERR(U27/S27*100),"N/A",ROUND(U27/S27*100,2))</f>
        <v>100</v>
      </c>
      <c r="W27" s="52">
        <f>+IF(ISERR(U27/R27*100),"N/A",ROUND(U27/R27*100,2))</f>
        <v>28.34</v>
      </c>
    </row>
    <row r="28" spans="2:27" ht="22.5" customHeight="1" thickTop="1" thickBot="1" x14ac:dyDescent="0.25">
      <c r="B28" s="11" t="s">
        <v>81</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97" t="s">
        <v>560</v>
      </c>
      <c r="C29" s="298"/>
      <c r="D29" s="298"/>
      <c r="E29" s="298"/>
      <c r="F29" s="298"/>
      <c r="G29" s="298"/>
      <c r="H29" s="298"/>
      <c r="I29" s="298"/>
      <c r="J29" s="298"/>
      <c r="K29" s="298"/>
      <c r="L29" s="298"/>
      <c r="M29" s="298"/>
      <c r="N29" s="298"/>
      <c r="O29" s="298"/>
      <c r="P29" s="298"/>
      <c r="Q29" s="298"/>
      <c r="R29" s="298"/>
      <c r="S29" s="298"/>
      <c r="T29" s="298"/>
      <c r="U29" s="298"/>
      <c r="V29" s="298"/>
      <c r="W29" s="299"/>
    </row>
    <row r="30" spans="2:27" ht="15" customHeight="1" thickBot="1" x14ac:dyDescent="0.25">
      <c r="B30" s="300"/>
      <c r="C30" s="301"/>
      <c r="D30" s="301"/>
      <c r="E30" s="301"/>
      <c r="F30" s="301"/>
      <c r="G30" s="301"/>
      <c r="H30" s="301"/>
      <c r="I30" s="301"/>
      <c r="J30" s="301"/>
      <c r="K30" s="301"/>
      <c r="L30" s="301"/>
      <c r="M30" s="301"/>
      <c r="N30" s="301"/>
      <c r="O30" s="301"/>
      <c r="P30" s="301"/>
      <c r="Q30" s="301"/>
      <c r="R30" s="301"/>
      <c r="S30" s="301"/>
      <c r="T30" s="301"/>
      <c r="U30" s="301"/>
      <c r="V30" s="301"/>
      <c r="W30" s="302"/>
    </row>
    <row r="31" spans="2:27" ht="37.5" customHeight="1" thickTop="1" x14ac:dyDescent="0.2">
      <c r="B31" s="297" t="s">
        <v>559</v>
      </c>
      <c r="C31" s="298"/>
      <c r="D31" s="298"/>
      <c r="E31" s="298"/>
      <c r="F31" s="298"/>
      <c r="G31" s="298"/>
      <c r="H31" s="298"/>
      <c r="I31" s="298"/>
      <c r="J31" s="298"/>
      <c r="K31" s="298"/>
      <c r="L31" s="298"/>
      <c r="M31" s="298"/>
      <c r="N31" s="298"/>
      <c r="O31" s="298"/>
      <c r="P31" s="298"/>
      <c r="Q31" s="298"/>
      <c r="R31" s="298"/>
      <c r="S31" s="298"/>
      <c r="T31" s="298"/>
      <c r="U31" s="298"/>
      <c r="V31" s="298"/>
      <c r="W31" s="299"/>
    </row>
    <row r="32" spans="2:27" ht="50.2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558</v>
      </c>
      <c r="C33" s="298"/>
      <c r="D33" s="298"/>
      <c r="E33" s="298"/>
      <c r="F33" s="298"/>
      <c r="G33" s="298"/>
      <c r="H33" s="298"/>
      <c r="I33" s="298"/>
      <c r="J33" s="298"/>
      <c r="K33" s="298"/>
      <c r="L33" s="298"/>
      <c r="M33" s="298"/>
      <c r="N33" s="298"/>
      <c r="O33" s="298"/>
      <c r="P33" s="298"/>
      <c r="Q33" s="298"/>
      <c r="R33" s="298"/>
      <c r="S33" s="298"/>
      <c r="T33" s="298"/>
      <c r="U33" s="298"/>
      <c r="V33" s="298"/>
      <c r="W33" s="299"/>
    </row>
    <row r="34" spans="2:23" ht="27.75" customHeight="1" thickBot="1" x14ac:dyDescent="0.25">
      <c r="B34" s="303"/>
      <c r="C34" s="304"/>
      <c r="D34" s="304"/>
      <c r="E34" s="304"/>
      <c r="F34" s="304"/>
      <c r="G34" s="304"/>
      <c r="H34" s="304"/>
      <c r="I34" s="304"/>
      <c r="J34" s="304"/>
      <c r="K34" s="304"/>
      <c r="L34" s="304"/>
      <c r="M34" s="304"/>
      <c r="N34" s="304"/>
      <c r="O34" s="304"/>
      <c r="P34" s="304"/>
      <c r="Q34" s="304"/>
      <c r="R34" s="304"/>
      <c r="S34" s="304"/>
      <c r="T34" s="304"/>
      <c r="U34" s="304"/>
      <c r="V34" s="304"/>
      <c r="W34" s="30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557</v>
      </c>
      <c r="D4" s="253" t="s">
        <v>556</v>
      </c>
      <c r="E4" s="253"/>
      <c r="F4" s="253"/>
      <c r="G4" s="253"/>
      <c r="H4" s="254"/>
      <c r="I4" s="18"/>
      <c r="J4" s="255" t="s">
        <v>6</v>
      </c>
      <c r="K4" s="253"/>
      <c r="L4" s="17" t="s">
        <v>592</v>
      </c>
      <c r="M4" s="256" t="s">
        <v>591</v>
      </c>
      <c r="N4" s="256"/>
      <c r="O4" s="256"/>
      <c r="P4" s="256"/>
      <c r="Q4" s="257"/>
      <c r="R4" s="19"/>
      <c r="S4" s="258" t="s">
        <v>9</v>
      </c>
      <c r="T4" s="259"/>
      <c r="U4" s="259"/>
      <c r="V4" s="260" t="s">
        <v>590</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585</v>
      </c>
      <c r="D6" s="262" t="s">
        <v>589</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588</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587</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586</v>
      </c>
      <c r="C21" s="288"/>
      <c r="D21" s="288"/>
      <c r="E21" s="288"/>
      <c r="F21" s="288"/>
      <c r="G21" s="288"/>
      <c r="H21" s="288"/>
      <c r="I21" s="288"/>
      <c r="J21" s="288"/>
      <c r="K21" s="288"/>
      <c r="L21" s="288"/>
      <c r="M21" s="289" t="s">
        <v>585</v>
      </c>
      <c r="N21" s="289"/>
      <c r="O21" s="289" t="s">
        <v>60</v>
      </c>
      <c r="P21" s="289"/>
      <c r="Q21" s="290" t="s">
        <v>70</v>
      </c>
      <c r="R21" s="290"/>
      <c r="S21" s="34" t="s">
        <v>584</v>
      </c>
      <c r="T21" s="34" t="s">
        <v>172</v>
      </c>
      <c r="U21" s="34" t="s">
        <v>172</v>
      </c>
      <c r="V21" s="34" t="str">
        <f>+IF(ISERR(U21/T21*100),"N/A",ROUND(U21/T21*100,2))</f>
        <v>N/A</v>
      </c>
      <c r="W21" s="35" t="str">
        <f>+IF(ISERR(U21/S21*100),"N/A",ROUND(U21/S21*100,2))</f>
        <v>N/A</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582</v>
      </c>
      <c r="F25" s="40"/>
      <c r="G25" s="40"/>
      <c r="H25" s="41"/>
      <c r="I25" s="41"/>
      <c r="J25" s="41"/>
      <c r="K25" s="41"/>
      <c r="L25" s="41"/>
      <c r="M25" s="41"/>
      <c r="N25" s="41"/>
      <c r="O25" s="41"/>
      <c r="P25" s="42"/>
      <c r="Q25" s="42"/>
      <c r="R25" s="43" t="s">
        <v>583</v>
      </c>
      <c r="S25" s="44" t="s">
        <v>11</v>
      </c>
      <c r="T25" s="42"/>
      <c r="U25" s="44" t="s">
        <v>579</v>
      </c>
      <c r="V25" s="42"/>
      <c r="W25" s="45">
        <f>+IF(ISERR(U25/R25*100),"N/A",ROUND(U25/R25*100,2))</f>
        <v>5.07</v>
      </c>
    </row>
    <row r="26" spans="2:27" ht="26.25" customHeight="1" thickBot="1" x14ac:dyDescent="0.25">
      <c r="B26" s="308" t="s">
        <v>75</v>
      </c>
      <c r="C26" s="309"/>
      <c r="D26" s="309"/>
      <c r="E26" s="46" t="s">
        <v>582</v>
      </c>
      <c r="F26" s="46"/>
      <c r="G26" s="46"/>
      <c r="H26" s="47"/>
      <c r="I26" s="47"/>
      <c r="J26" s="47"/>
      <c r="K26" s="47"/>
      <c r="L26" s="47"/>
      <c r="M26" s="47"/>
      <c r="N26" s="47"/>
      <c r="O26" s="47"/>
      <c r="P26" s="48"/>
      <c r="Q26" s="48"/>
      <c r="R26" s="49" t="s">
        <v>581</v>
      </c>
      <c r="S26" s="50" t="s">
        <v>580</v>
      </c>
      <c r="T26" s="51">
        <f>+IF(ISERR(S26/R26*100),"N/A",ROUND(S26/R26*100,2))</f>
        <v>5.24</v>
      </c>
      <c r="U26" s="50" t="s">
        <v>579</v>
      </c>
      <c r="V26" s="51">
        <f>+IF(ISERR(U26/S26*100),"N/A",ROUND(U26/S26*100,2))</f>
        <v>98.15</v>
      </c>
      <c r="W26" s="52">
        <f>+IF(ISERR(U26/R26*100),"N/A",ROUND(U26/R26*100,2))</f>
        <v>5.15</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578</v>
      </c>
      <c r="C28" s="298"/>
      <c r="D28" s="298"/>
      <c r="E28" s="298"/>
      <c r="F28" s="298"/>
      <c r="G28" s="298"/>
      <c r="H28" s="298"/>
      <c r="I28" s="298"/>
      <c r="J28" s="298"/>
      <c r="K28" s="298"/>
      <c r="L28" s="298"/>
      <c r="M28" s="298"/>
      <c r="N28" s="298"/>
      <c r="O28" s="298"/>
      <c r="P28" s="298"/>
      <c r="Q28" s="298"/>
      <c r="R28" s="298"/>
      <c r="S28" s="298"/>
      <c r="T28" s="298"/>
      <c r="U28" s="298"/>
      <c r="V28" s="298"/>
      <c r="W28" s="299"/>
    </row>
    <row r="29" spans="2:27" ht="25.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577</v>
      </c>
      <c r="C30" s="298"/>
      <c r="D30" s="298"/>
      <c r="E30" s="298"/>
      <c r="F30" s="298"/>
      <c r="G30" s="298"/>
      <c r="H30" s="298"/>
      <c r="I30" s="298"/>
      <c r="J30" s="298"/>
      <c r="K30" s="298"/>
      <c r="L30" s="298"/>
      <c r="M30" s="298"/>
      <c r="N30" s="298"/>
      <c r="O30" s="298"/>
      <c r="P30" s="298"/>
      <c r="Q30" s="298"/>
      <c r="R30" s="298"/>
      <c r="S30" s="298"/>
      <c r="T30" s="298"/>
      <c r="U30" s="298"/>
      <c r="V30" s="298"/>
      <c r="W30" s="299"/>
    </row>
    <row r="31" spans="2:27" ht="1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576</v>
      </c>
      <c r="C32" s="298"/>
      <c r="D32" s="298"/>
      <c r="E32" s="298"/>
      <c r="F32" s="298"/>
      <c r="G32" s="298"/>
      <c r="H32" s="298"/>
      <c r="I32" s="298"/>
      <c r="J32" s="298"/>
      <c r="K32" s="298"/>
      <c r="L32" s="298"/>
      <c r="M32" s="298"/>
      <c r="N32" s="298"/>
      <c r="O32" s="298"/>
      <c r="P32" s="298"/>
      <c r="Q32" s="298"/>
      <c r="R32" s="298"/>
      <c r="S32" s="298"/>
      <c r="T32" s="298"/>
      <c r="U32" s="298"/>
      <c r="V32" s="298"/>
      <c r="W32" s="299"/>
    </row>
    <row r="33" spans="2:23" ht="36" customHeight="1"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62"/>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557</v>
      </c>
      <c r="D4" s="253" t="s">
        <v>556</v>
      </c>
      <c r="E4" s="253"/>
      <c r="F4" s="253"/>
      <c r="G4" s="253"/>
      <c r="H4" s="254"/>
      <c r="I4" s="18"/>
      <c r="J4" s="255" t="s">
        <v>6</v>
      </c>
      <c r="K4" s="253"/>
      <c r="L4" s="17" t="s">
        <v>661</v>
      </c>
      <c r="M4" s="256" t="s">
        <v>660</v>
      </c>
      <c r="N4" s="256"/>
      <c r="O4" s="256"/>
      <c r="P4" s="256"/>
      <c r="Q4" s="257"/>
      <c r="R4" s="19"/>
      <c r="S4" s="258" t="s">
        <v>9</v>
      </c>
      <c r="T4" s="259"/>
      <c r="U4" s="259"/>
      <c r="V4" s="260" t="s">
        <v>659</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624</v>
      </c>
      <c r="D6" s="262" t="s">
        <v>658</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618</v>
      </c>
      <c r="D7" s="249" t="s">
        <v>657</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644</v>
      </c>
      <c r="D8" s="249" t="s">
        <v>656</v>
      </c>
      <c r="E8" s="249"/>
      <c r="F8" s="249"/>
      <c r="G8" s="249"/>
      <c r="H8" s="249"/>
      <c r="I8" s="22"/>
      <c r="J8" s="26" t="s">
        <v>655</v>
      </c>
      <c r="K8" s="26" t="s">
        <v>654</v>
      </c>
      <c r="L8" s="26" t="s">
        <v>653</v>
      </c>
      <c r="M8" s="26" t="s">
        <v>652</v>
      </c>
      <c r="N8" s="25"/>
      <c r="O8" s="22"/>
      <c r="P8" s="250" t="s">
        <v>11</v>
      </c>
      <c r="Q8" s="250"/>
      <c r="R8" s="250"/>
      <c r="S8" s="250"/>
      <c r="T8" s="250"/>
      <c r="U8" s="250"/>
      <c r="V8" s="250"/>
      <c r="W8" s="250"/>
    </row>
    <row r="9" spans="1:29" ht="30" customHeight="1" x14ac:dyDescent="0.2">
      <c r="B9" s="23"/>
      <c r="C9" s="21" t="s">
        <v>639</v>
      </c>
      <c r="D9" s="249" t="s">
        <v>651</v>
      </c>
      <c r="E9" s="249"/>
      <c r="F9" s="249"/>
      <c r="G9" s="249"/>
      <c r="H9" s="249"/>
      <c r="I9" s="249" t="s">
        <v>11</v>
      </c>
      <c r="J9" s="249"/>
      <c r="K9" s="249"/>
      <c r="L9" s="249"/>
      <c r="M9" s="249"/>
      <c r="N9" s="249"/>
      <c r="O9" s="249"/>
      <c r="P9" s="249"/>
      <c r="Q9" s="249"/>
      <c r="R9" s="249"/>
      <c r="S9" s="249"/>
      <c r="T9" s="249"/>
      <c r="U9" s="249"/>
      <c r="V9" s="249"/>
      <c r="W9" s="250"/>
    </row>
    <row r="10" spans="1:29" ht="30" customHeight="1" x14ac:dyDescent="0.2">
      <c r="B10" s="23"/>
      <c r="C10" s="21" t="s">
        <v>543</v>
      </c>
      <c r="D10" s="249" t="s">
        <v>552</v>
      </c>
      <c r="E10" s="249"/>
      <c r="F10" s="249"/>
      <c r="G10" s="249"/>
      <c r="H10" s="249"/>
      <c r="I10" s="250" t="s">
        <v>11</v>
      </c>
      <c r="J10" s="250"/>
      <c r="K10" s="250"/>
      <c r="L10" s="250"/>
      <c r="M10" s="250"/>
      <c r="N10" s="250"/>
      <c r="O10" s="250"/>
      <c r="P10" s="250"/>
      <c r="Q10" s="250"/>
      <c r="R10" s="250"/>
      <c r="S10" s="250"/>
      <c r="T10" s="250"/>
      <c r="U10" s="250"/>
      <c r="V10" s="250"/>
      <c r="W10" s="250"/>
    </row>
    <row r="11" spans="1:29" ht="30" customHeight="1" x14ac:dyDescent="0.2">
      <c r="B11" s="23"/>
      <c r="C11" s="21" t="s">
        <v>540</v>
      </c>
      <c r="D11" s="249" t="s">
        <v>551</v>
      </c>
      <c r="E11" s="249"/>
      <c r="F11" s="249"/>
      <c r="G11" s="249"/>
      <c r="H11" s="249"/>
      <c r="I11" s="250" t="s">
        <v>11</v>
      </c>
      <c r="J11" s="250"/>
      <c r="K11" s="250"/>
      <c r="L11" s="250"/>
      <c r="M11" s="250"/>
      <c r="N11" s="250"/>
      <c r="O11" s="250"/>
      <c r="P11" s="250"/>
      <c r="Q11" s="250"/>
      <c r="R11" s="250"/>
      <c r="S11" s="250"/>
      <c r="T11" s="250"/>
      <c r="U11" s="250"/>
      <c r="V11" s="250"/>
      <c r="W11" s="250"/>
    </row>
    <row r="12" spans="1:29" ht="30" customHeight="1" x14ac:dyDescent="0.2">
      <c r="B12" s="23"/>
      <c r="C12" s="21" t="s">
        <v>403</v>
      </c>
      <c r="D12" s="249" t="s">
        <v>650</v>
      </c>
      <c r="E12" s="249"/>
      <c r="F12" s="249"/>
      <c r="G12" s="249"/>
      <c r="H12" s="249"/>
      <c r="I12" s="250" t="s">
        <v>11</v>
      </c>
      <c r="J12" s="250"/>
      <c r="K12" s="250"/>
      <c r="L12" s="250"/>
      <c r="M12" s="250"/>
      <c r="N12" s="250"/>
      <c r="O12" s="250"/>
      <c r="P12" s="250"/>
      <c r="Q12" s="250"/>
      <c r="R12" s="250"/>
      <c r="S12" s="250"/>
      <c r="T12" s="250"/>
      <c r="U12" s="250"/>
      <c r="V12" s="250"/>
      <c r="W12" s="250"/>
    </row>
    <row r="13" spans="1:29" ht="25.5" customHeight="1" thickBot="1" x14ac:dyDescent="0.25">
      <c r="B13" s="23"/>
      <c r="C13" s="250" t="s">
        <v>11</v>
      </c>
      <c r="D13" s="250"/>
      <c r="E13" s="250"/>
      <c r="F13" s="250"/>
      <c r="G13" s="250"/>
      <c r="H13" s="250"/>
      <c r="I13" s="250"/>
      <c r="J13" s="250"/>
      <c r="K13" s="250"/>
      <c r="L13" s="250"/>
      <c r="M13" s="250"/>
      <c r="N13" s="250"/>
      <c r="O13" s="250"/>
      <c r="P13" s="250"/>
      <c r="Q13" s="250"/>
      <c r="R13" s="250"/>
      <c r="S13" s="250"/>
      <c r="T13" s="250"/>
      <c r="U13" s="250"/>
      <c r="V13" s="250"/>
      <c r="W13" s="250"/>
    </row>
    <row r="14" spans="1:29" ht="379.5" customHeight="1" thickTop="1" thickBot="1" x14ac:dyDescent="0.25">
      <c r="B14" s="27" t="s">
        <v>25</v>
      </c>
      <c r="C14" s="260" t="s">
        <v>649</v>
      </c>
      <c r="D14" s="260"/>
      <c r="E14" s="260"/>
      <c r="F14" s="260"/>
      <c r="G14" s="260"/>
      <c r="H14" s="260"/>
      <c r="I14" s="260"/>
      <c r="J14" s="260"/>
      <c r="K14" s="260"/>
      <c r="L14" s="260"/>
      <c r="M14" s="260"/>
      <c r="N14" s="260"/>
      <c r="O14" s="260"/>
      <c r="P14" s="260"/>
      <c r="Q14" s="260"/>
      <c r="R14" s="260"/>
      <c r="S14" s="260"/>
      <c r="T14" s="260"/>
      <c r="U14" s="260"/>
      <c r="V14" s="260"/>
      <c r="W14" s="261"/>
    </row>
    <row r="15" spans="1:29" ht="9" customHeight="1" thickTop="1" thickBot="1" x14ac:dyDescent="0.25"/>
    <row r="16" spans="1:29" ht="21.75" customHeight="1" thickTop="1" thickBot="1" x14ac:dyDescent="0.25">
      <c r="B16" s="11" t="s">
        <v>27</v>
      </c>
      <c r="C16" s="12"/>
      <c r="D16" s="12"/>
      <c r="E16" s="12"/>
      <c r="F16" s="12"/>
      <c r="G16" s="12"/>
      <c r="H16" s="13"/>
      <c r="I16" s="13"/>
      <c r="J16" s="13"/>
      <c r="K16" s="13"/>
      <c r="L16" s="13"/>
      <c r="M16" s="13"/>
      <c r="N16" s="13"/>
      <c r="O16" s="13"/>
      <c r="P16" s="13"/>
      <c r="Q16" s="13"/>
      <c r="R16" s="13"/>
      <c r="S16" s="13"/>
      <c r="T16" s="13"/>
      <c r="U16" s="13"/>
      <c r="V16" s="13"/>
      <c r="W16" s="14"/>
    </row>
    <row r="17" spans="2:27" ht="19.5" customHeight="1" thickTop="1" x14ac:dyDescent="0.2">
      <c r="B17" s="264" t="s">
        <v>28</v>
      </c>
      <c r="C17" s="265"/>
      <c r="D17" s="265"/>
      <c r="E17" s="265"/>
      <c r="F17" s="265"/>
      <c r="G17" s="265"/>
      <c r="H17" s="265"/>
      <c r="I17" s="265"/>
      <c r="J17" s="28"/>
      <c r="K17" s="265" t="s">
        <v>29</v>
      </c>
      <c r="L17" s="265"/>
      <c r="M17" s="265"/>
      <c r="N17" s="265"/>
      <c r="O17" s="265"/>
      <c r="P17" s="265"/>
      <c r="Q17" s="265"/>
      <c r="R17" s="29"/>
      <c r="S17" s="265" t="s">
        <v>30</v>
      </c>
      <c r="T17" s="265"/>
      <c r="U17" s="265"/>
      <c r="V17" s="265"/>
      <c r="W17" s="266"/>
    </row>
    <row r="18" spans="2:27" ht="69" customHeight="1" x14ac:dyDescent="0.2">
      <c r="B18" s="20" t="s">
        <v>31</v>
      </c>
      <c r="C18" s="262" t="s">
        <v>11</v>
      </c>
      <c r="D18" s="262"/>
      <c r="E18" s="262"/>
      <c r="F18" s="262"/>
      <c r="G18" s="262"/>
      <c r="H18" s="262"/>
      <c r="I18" s="262"/>
      <c r="J18" s="30"/>
      <c r="K18" s="30" t="s">
        <v>32</v>
      </c>
      <c r="L18" s="262" t="s">
        <v>11</v>
      </c>
      <c r="M18" s="262"/>
      <c r="N18" s="262"/>
      <c r="O18" s="262"/>
      <c r="P18" s="262"/>
      <c r="Q18" s="262"/>
      <c r="R18" s="22"/>
      <c r="S18" s="30" t="s">
        <v>33</v>
      </c>
      <c r="T18" s="267" t="s">
        <v>648</v>
      </c>
      <c r="U18" s="267"/>
      <c r="V18" s="267"/>
      <c r="W18" s="267"/>
    </row>
    <row r="19" spans="2:27" ht="86.25" customHeight="1" x14ac:dyDescent="0.2">
      <c r="B19" s="20" t="s">
        <v>35</v>
      </c>
      <c r="C19" s="262" t="s">
        <v>11</v>
      </c>
      <c r="D19" s="262"/>
      <c r="E19" s="262"/>
      <c r="F19" s="262"/>
      <c r="G19" s="262"/>
      <c r="H19" s="262"/>
      <c r="I19" s="262"/>
      <c r="J19" s="30"/>
      <c r="K19" s="30" t="s">
        <v>35</v>
      </c>
      <c r="L19" s="262" t="s">
        <v>11</v>
      </c>
      <c r="M19" s="262"/>
      <c r="N19" s="262"/>
      <c r="O19" s="262"/>
      <c r="P19" s="262"/>
      <c r="Q19" s="262"/>
      <c r="R19" s="22"/>
      <c r="S19" s="30" t="s">
        <v>36</v>
      </c>
      <c r="T19" s="267" t="s">
        <v>11</v>
      </c>
      <c r="U19" s="267"/>
      <c r="V19" s="267"/>
      <c r="W19" s="267"/>
    </row>
    <row r="20" spans="2:27" ht="25.5" customHeight="1" thickBot="1" x14ac:dyDescent="0.25">
      <c r="B20" s="31" t="s">
        <v>37</v>
      </c>
      <c r="C20" s="268" t="s">
        <v>11</v>
      </c>
      <c r="D20" s="268"/>
      <c r="E20" s="268"/>
      <c r="F20" s="268"/>
      <c r="G20" s="268"/>
      <c r="H20" s="268"/>
      <c r="I20" s="268"/>
      <c r="J20" s="268"/>
      <c r="K20" s="268"/>
      <c r="L20" s="268"/>
      <c r="M20" s="268"/>
      <c r="N20" s="268"/>
      <c r="O20" s="268"/>
      <c r="P20" s="268"/>
      <c r="Q20" s="268"/>
      <c r="R20" s="268"/>
      <c r="S20" s="268"/>
      <c r="T20" s="268"/>
      <c r="U20" s="268"/>
      <c r="V20" s="268"/>
      <c r="W20" s="269"/>
    </row>
    <row r="21" spans="2:27" ht="21.75" customHeight="1" thickTop="1" thickBot="1" x14ac:dyDescent="0.25">
      <c r="B21" s="11" t="s">
        <v>38</v>
      </c>
      <c r="C21" s="12"/>
      <c r="D21" s="12"/>
      <c r="E21" s="12"/>
      <c r="F21" s="12"/>
      <c r="G21" s="12"/>
      <c r="H21" s="13"/>
      <c r="I21" s="13"/>
      <c r="J21" s="13"/>
      <c r="K21" s="13"/>
      <c r="L21" s="13"/>
      <c r="M21" s="13"/>
      <c r="N21" s="13"/>
      <c r="O21" s="13"/>
      <c r="P21" s="13"/>
      <c r="Q21" s="13"/>
      <c r="R21" s="13"/>
      <c r="S21" s="13"/>
      <c r="T21" s="13"/>
      <c r="U21" s="13"/>
      <c r="V21" s="13"/>
      <c r="W21" s="14"/>
    </row>
    <row r="22" spans="2:27" ht="25.5" customHeight="1" thickTop="1" thickBot="1" x14ac:dyDescent="0.25">
      <c r="B22" s="270" t="s">
        <v>39</v>
      </c>
      <c r="C22" s="271"/>
      <c r="D22" s="271"/>
      <c r="E22" s="271"/>
      <c r="F22" s="271"/>
      <c r="G22" s="271"/>
      <c r="H22" s="271"/>
      <c r="I22" s="271"/>
      <c r="J22" s="271"/>
      <c r="K22" s="271"/>
      <c r="L22" s="271"/>
      <c r="M22" s="271"/>
      <c r="N22" s="271"/>
      <c r="O22" s="271"/>
      <c r="P22" s="271"/>
      <c r="Q22" s="271"/>
      <c r="R22" s="271"/>
      <c r="S22" s="271"/>
      <c r="T22" s="272"/>
      <c r="U22" s="273" t="s">
        <v>40</v>
      </c>
      <c r="V22" s="274"/>
      <c r="W22" s="275"/>
    </row>
    <row r="23" spans="2:27" ht="14.25" customHeight="1" x14ac:dyDescent="0.2">
      <c r="B23" s="276" t="s">
        <v>41</v>
      </c>
      <c r="C23" s="277"/>
      <c r="D23" s="277"/>
      <c r="E23" s="277"/>
      <c r="F23" s="277"/>
      <c r="G23" s="277"/>
      <c r="H23" s="277"/>
      <c r="I23" s="277"/>
      <c r="J23" s="277"/>
      <c r="K23" s="277"/>
      <c r="L23" s="277"/>
      <c r="M23" s="277" t="s">
        <v>42</v>
      </c>
      <c r="N23" s="277"/>
      <c r="O23" s="277" t="s">
        <v>43</v>
      </c>
      <c r="P23" s="277"/>
      <c r="Q23" s="277" t="s">
        <v>44</v>
      </c>
      <c r="R23" s="277"/>
      <c r="S23" s="277" t="s">
        <v>45</v>
      </c>
      <c r="T23" s="280" t="s">
        <v>46</v>
      </c>
      <c r="U23" s="282" t="s">
        <v>47</v>
      </c>
      <c r="V23" s="284" t="s">
        <v>48</v>
      </c>
      <c r="W23" s="285" t="s">
        <v>49</v>
      </c>
    </row>
    <row r="24" spans="2:27" ht="27" customHeight="1" thickBot="1" x14ac:dyDescent="0.25">
      <c r="B24" s="278"/>
      <c r="C24" s="279"/>
      <c r="D24" s="279"/>
      <c r="E24" s="279"/>
      <c r="F24" s="279"/>
      <c r="G24" s="279"/>
      <c r="H24" s="279"/>
      <c r="I24" s="279"/>
      <c r="J24" s="279"/>
      <c r="K24" s="279"/>
      <c r="L24" s="279"/>
      <c r="M24" s="279"/>
      <c r="N24" s="279"/>
      <c r="O24" s="279"/>
      <c r="P24" s="279"/>
      <c r="Q24" s="279"/>
      <c r="R24" s="279"/>
      <c r="S24" s="279"/>
      <c r="T24" s="281"/>
      <c r="U24" s="283"/>
      <c r="V24" s="279"/>
      <c r="W24" s="286"/>
      <c r="Z24" s="33" t="s">
        <v>11</v>
      </c>
      <c r="AA24" s="33" t="s">
        <v>50</v>
      </c>
    </row>
    <row r="25" spans="2:27" ht="56.25" customHeight="1" x14ac:dyDescent="0.2">
      <c r="B25" s="287" t="s">
        <v>647</v>
      </c>
      <c r="C25" s="288"/>
      <c r="D25" s="288"/>
      <c r="E25" s="288"/>
      <c r="F25" s="288"/>
      <c r="G25" s="288"/>
      <c r="H25" s="288"/>
      <c r="I25" s="288"/>
      <c r="J25" s="288"/>
      <c r="K25" s="288"/>
      <c r="L25" s="288"/>
      <c r="M25" s="289" t="s">
        <v>644</v>
      </c>
      <c r="N25" s="289"/>
      <c r="O25" s="289" t="s">
        <v>60</v>
      </c>
      <c r="P25" s="289"/>
      <c r="Q25" s="290" t="s">
        <v>70</v>
      </c>
      <c r="R25" s="290"/>
      <c r="S25" s="34" t="s">
        <v>646</v>
      </c>
      <c r="T25" s="34" t="s">
        <v>172</v>
      </c>
      <c r="U25" s="34" t="s">
        <v>172</v>
      </c>
      <c r="V25" s="34" t="str">
        <f t="shared" ref="V25:V38" si="0">+IF(ISERR(U25/T25*100),"N/A",ROUND(U25/T25*100,2))</f>
        <v>N/A</v>
      </c>
      <c r="W25" s="35" t="str">
        <f t="shared" ref="W25:W38" si="1">+IF(ISERR(U25/S25*100),"N/A",ROUND(U25/S25*100,2))</f>
        <v>N/A</v>
      </c>
    </row>
    <row r="26" spans="2:27" ht="56.25" customHeight="1" x14ac:dyDescent="0.2">
      <c r="B26" s="287" t="s">
        <v>645</v>
      </c>
      <c r="C26" s="288"/>
      <c r="D26" s="288"/>
      <c r="E26" s="288"/>
      <c r="F26" s="288"/>
      <c r="G26" s="288"/>
      <c r="H26" s="288"/>
      <c r="I26" s="288"/>
      <c r="J26" s="288"/>
      <c r="K26" s="288"/>
      <c r="L26" s="288"/>
      <c r="M26" s="289" t="s">
        <v>644</v>
      </c>
      <c r="N26" s="289"/>
      <c r="O26" s="289" t="s">
        <v>60</v>
      </c>
      <c r="P26" s="289"/>
      <c r="Q26" s="290" t="s">
        <v>70</v>
      </c>
      <c r="R26" s="290"/>
      <c r="S26" s="34" t="s">
        <v>643</v>
      </c>
      <c r="T26" s="34" t="s">
        <v>172</v>
      </c>
      <c r="U26" s="34" t="s">
        <v>172</v>
      </c>
      <c r="V26" s="34" t="str">
        <f t="shared" si="0"/>
        <v>N/A</v>
      </c>
      <c r="W26" s="35" t="str">
        <f t="shared" si="1"/>
        <v>N/A</v>
      </c>
    </row>
    <row r="27" spans="2:27" ht="56.25" customHeight="1" x14ac:dyDescent="0.2">
      <c r="B27" s="287" t="s">
        <v>642</v>
      </c>
      <c r="C27" s="288"/>
      <c r="D27" s="288"/>
      <c r="E27" s="288"/>
      <c r="F27" s="288"/>
      <c r="G27" s="288"/>
      <c r="H27" s="288"/>
      <c r="I27" s="288"/>
      <c r="J27" s="288"/>
      <c r="K27" s="288"/>
      <c r="L27" s="288"/>
      <c r="M27" s="289" t="s">
        <v>639</v>
      </c>
      <c r="N27" s="289"/>
      <c r="O27" s="289" t="s">
        <v>60</v>
      </c>
      <c r="P27" s="289"/>
      <c r="Q27" s="290" t="s">
        <v>70</v>
      </c>
      <c r="R27" s="290"/>
      <c r="S27" s="34" t="s">
        <v>641</v>
      </c>
      <c r="T27" s="34" t="s">
        <v>172</v>
      </c>
      <c r="U27" s="34" t="s">
        <v>172</v>
      </c>
      <c r="V27" s="34" t="str">
        <f t="shared" si="0"/>
        <v>N/A</v>
      </c>
      <c r="W27" s="35" t="str">
        <f t="shared" si="1"/>
        <v>N/A</v>
      </c>
    </row>
    <row r="28" spans="2:27" ht="56.25" customHeight="1" x14ac:dyDescent="0.2">
      <c r="B28" s="287" t="s">
        <v>640</v>
      </c>
      <c r="C28" s="288"/>
      <c r="D28" s="288"/>
      <c r="E28" s="288"/>
      <c r="F28" s="288"/>
      <c r="G28" s="288"/>
      <c r="H28" s="288"/>
      <c r="I28" s="288"/>
      <c r="J28" s="288"/>
      <c r="K28" s="288"/>
      <c r="L28" s="288"/>
      <c r="M28" s="289" t="s">
        <v>639</v>
      </c>
      <c r="N28" s="289"/>
      <c r="O28" s="289" t="s">
        <v>60</v>
      </c>
      <c r="P28" s="289"/>
      <c r="Q28" s="290" t="s">
        <v>53</v>
      </c>
      <c r="R28" s="290"/>
      <c r="S28" s="34" t="s">
        <v>54</v>
      </c>
      <c r="T28" s="34" t="s">
        <v>54</v>
      </c>
      <c r="U28" s="34" t="s">
        <v>638</v>
      </c>
      <c r="V28" s="34">
        <f t="shared" si="0"/>
        <v>106.1</v>
      </c>
      <c r="W28" s="35">
        <f t="shared" si="1"/>
        <v>106.1</v>
      </c>
    </row>
    <row r="29" spans="2:27" ht="56.25" customHeight="1" x14ac:dyDescent="0.2">
      <c r="B29" s="287" t="s">
        <v>637</v>
      </c>
      <c r="C29" s="288"/>
      <c r="D29" s="288"/>
      <c r="E29" s="288"/>
      <c r="F29" s="288"/>
      <c r="G29" s="288"/>
      <c r="H29" s="288"/>
      <c r="I29" s="288"/>
      <c r="J29" s="288"/>
      <c r="K29" s="288"/>
      <c r="L29" s="288"/>
      <c r="M29" s="289" t="s">
        <v>543</v>
      </c>
      <c r="N29" s="289"/>
      <c r="O29" s="289" t="s">
        <v>60</v>
      </c>
      <c r="P29" s="289"/>
      <c r="Q29" s="290" t="s">
        <v>70</v>
      </c>
      <c r="R29" s="290"/>
      <c r="S29" s="34" t="s">
        <v>636</v>
      </c>
      <c r="T29" s="34" t="s">
        <v>172</v>
      </c>
      <c r="U29" s="34" t="s">
        <v>172</v>
      </c>
      <c r="V29" s="34" t="str">
        <f t="shared" si="0"/>
        <v>N/A</v>
      </c>
      <c r="W29" s="35" t="str">
        <f t="shared" si="1"/>
        <v>N/A</v>
      </c>
    </row>
    <row r="30" spans="2:27" ht="56.25" customHeight="1" x14ac:dyDescent="0.2">
      <c r="B30" s="287" t="s">
        <v>635</v>
      </c>
      <c r="C30" s="288"/>
      <c r="D30" s="288"/>
      <c r="E30" s="288"/>
      <c r="F30" s="288"/>
      <c r="G30" s="288"/>
      <c r="H30" s="288"/>
      <c r="I30" s="288"/>
      <c r="J30" s="288"/>
      <c r="K30" s="288"/>
      <c r="L30" s="288"/>
      <c r="M30" s="289" t="s">
        <v>543</v>
      </c>
      <c r="N30" s="289"/>
      <c r="O30" s="289" t="s">
        <v>60</v>
      </c>
      <c r="P30" s="289"/>
      <c r="Q30" s="290" t="s">
        <v>53</v>
      </c>
      <c r="R30" s="290"/>
      <c r="S30" s="34" t="s">
        <v>634</v>
      </c>
      <c r="T30" s="34" t="s">
        <v>633</v>
      </c>
      <c r="U30" s="34" t="s">
        <v>633</v>
      </c>
      <c r="V30" s="34">
        <f t="shared" si="0"/>
        <v>100</v>
      </c>
      <c r="W30" s="35">
        <f t="shared" si="1"/>
        <v>100.68</v>
      </c>
    </row>
    <row r="31" spans="2:27" ht="56.25" customHeight="1" x14ac:dyDescent="0.2">
      <c r="B31" s="287" t="s">
        <v>632</v>
      </c>
      <c r="C31" s="288"/>
      <c r="D31" s="288"/>
      <c r="E31" s="288"/>
      <c r="F31" s="288"/>
      <c r="G31" s="288"/>
      <c r="H31" s="288"/>
      <c r="I31" s="288"/>
      <c r="J31" s="288"/>
      <c r="K31" s="288"/>
      <c r="L31" s="288"/>
      <c r="M31" s="289" t="s">
        <v>540</v>
      </c>
      <c r="N31" s="289"/>
      <c r="O31" s="289" t="s">
        <v>60</v>
      </c>
      <c r="P31" s="289"/>
      <c r="Q31" s="290" t="s">
        <v>464</v>
      </c>
      <c r="R31" s="290"/>
      <c r="S31" s="34" t="s">
        <v>631</v>
      </c>
      <c r="T31" s="34" t="s">
        <v>172</v>
      </c>
      <c r="U31" s="34" t="s">
        <v>172</v>
      </c>
      <c r="V31" s="34" t="str">
        <f t="shared" si="0"/>
        <v>N/A</v>
      </c>
      <c r="W31" s="35" t="str">
        <f t="shared" si="1"/>
        <v>N/A</v>
      </c>
    </row>
    <row r="32" spans="2:27" ht="56.25" customHeight="1" x14ac:dyDescent="0.2">
      <c r="B32" s="287" t="s">
        <v>630</v>
      </c>
      <c r="C32" s="288"/>
      <c r="D32" s="288"/>
      <c r="E32" s="288"/>
      <c r="F32" s="288"/>
      <c r="G32" s="288"/>
      <c r="H32" s="288"/>
      <c r="I32" s="288"/>
      <c r="J32" s="288"/>
      <c r="K32" s="288"/>
      <c r="L32" s="288"/>
      <c r="M32" s="289" t="s">
        <v>403</v>
      </c>
      <c r="N32" s="289"/>
      <c r="O32" s="289" t="s">
        <v>60</v>
      </c>
      <c r="P32" s="289"/>
      <c r="Q32" s="290" t="s">
        <v>464</v>
      </c>
      <c r="R32" s="290"/>
      <c r="S32" s="34" t="s">
        <v>54</v>
      </c>
      <c r="T32" s="34" t="s">
        <v>172</v>
      </c>
      <c r="U32" s="34" t="s">
        <v>172</v>
      </c>
      <c r="V32" s="34" t="str">
        <f t="shared" si="0"/>
        <v>N/A</v>
      </c>
      <c r="W32" s="35" t="str">
        <f t="shared" si="1"/>
        <v>N/A</v>
      </c>
    </row>
    <row r="33" spans="2:25" ht="56.25" customHeight="1" x14ac:dyDescent="0.2">
      <c r="B33" s="287" t="s">
        <v>629</v>
      </c>
      <c r="C33" s="288"/>
      <c r="D33" s="288"/>
      <c r="E33" s="288"/>
      <c r="F33" s="288"/>
      <c r="G33" s="288"/>
      <c r="H33" s="288"/>
      <c r="I33" s="288"/>
      <c r="J33" s="288"/>
      <c r="K33" s="288"/>
      <c r="L33" s="288"/>
      <c r="M33" s="289" t="s">
        <v>403</v>
      </c>
      <c r="N33" s="289"/>
      <c r="O33" s="289" t="s">
        <v>60</v>
      </c>
      <c r="P33" s="289"/>
      <c r="Q33" s="290" t="s">
        <v>70</v>
      </c>
      <c r="R33" s="290"/>
      <c r="S33" s="34" t="s">
        <v>54</v>
      </c>
      <c r="T33" s="34" t="s">
        <v>172</v>
      </c>
      <c r="U33" s="34" t="s">
        <v>172</v>
      </c>
      <c r="V33" s="34" t="str">
        <f t="shared" si="0"/>
        <v>N/A</v>
      </c>
      <c r="W33" s="35" t="str">
        <f t="shared" si="1"/>
        <v>N/A</v>
      </c>
    </row>
    <row r="34" spans="2:25" ht="56.25" customHeight="1" x14ac:dyDescent="0.2">
      <c r="B34" s="287" t="s">
        <v>628</v>
      </c>
      <c r="C34" s="288"/>
      <c r="D34" s="288"/>
      <c r="E34" s="288"/>
      <c r="F34" s="288"/>
      <c r="G34" s="288"/>
      <c r="H34" s="288"/>
      <c r="I34" s="288"/>
      <c r="J34" s="288"/>
      <c r="K34" s="288"/>
      <c r="L34" s="288"/>
      <c r="M34" s="289" t="s">
        <v>403</v>
      </c>
      <c r="N34" s="289"/>
      <c r="O34" s="289" t="s">
        <v>60</v>
      </c>
      <c r="P34" s="289"/>
      <c r="Q34" s="290" t="s">
        <v>70</v>
      </c>
      <c r="R34" s="290"/>
      <c r="S34" s="34" t="s">
        <v>54</v>
      </c>
      <c r="T34" s="34" t="s">
        <v>172</v>
      </c>
      <c r="U34" s="34" t="s">
        <v>172</v>
      </c>
      <c r="V34" s="34" t="str">
        <f t="shared" si="0"/>
        <v>N/A</v>
      </c>
      <c r="W34" s="35" t="str">
        <f t="shared" si="1"/>
        <v>N/A</v>
      </c>
    </row>
    <row r="35" spans="2:25" ht="56.25" customHeight="1" x14ac:dyDescent="0.2">
      <c r="B35" s="287" t="s">
        <v>627</v>
      </c>
      <c r="C35" s="288"/>
      <c r="D35" s="288"/>
      <c r="E35" s="288"/>
      <c r="F35" s="288"/>
      <c r="G35" s="288"/>
      <c r="H35" s="288"/>
      <c r="I35" s="288"/>
      <c r="J35" s="288"/>
      <c r="K35" s="288"/>
      <c r="L35" s="288"/>
      <c r="M35" s="289" t="s">
        <v>624</v>
      </c>
      <c r="N35" s="289"/>
      <c r="O35" s="289" t="s">
        <v>60</v>
      </c>
      <c r="P35" s="289"/>
      <c r="Q35" s="290" t="s">
        <v>53</v>
      </c>
      <c r="R35" s="290"/>
      <c r="S35" s="34" t="s">
        <v>63</v>
      </c>
      <c r="T35" s="34" t="s">
        <v>63</v>
      </c>
      <c r="U35" s="34" t="s">
        <v>626</v>
      </c>
      <c r="V35" s="34">
        <f t="shared" si="0"/>
        <v>112.4</v>
      </c>
      <c r="W35" s="35">
        <f t="shared" si="1"/>
        <v>112.4</v>
      </c>
    </row>
    <row r="36" spans="2:25" ht="56.25" customHeight="1" x14ac:dyDescent="0.2">
      <c r="B36" s="287" t="s">
        <v>625</v>
      </c>
      <c r="C36" s="288"/>
      <c r="D36" s="288"/>
      <c r="E36" s="288"/>
      <c r="F36" s="288"/>
      <c r="G36" s="288"/>
      <c r="H36" s="288"/>
      <c r="I36" s="288"/>
      <c r="J36" s="288"/>
      <c r="K36" s="288"/>
      <c r="L36" s="288"/>
      <c r="M36" s="289" t="s">
        <v>624</v>
      </c>
      <c r="N36" s="289"/>
      <c r="O36" s="289" t="s">
        <v>60</v>
      </c>
      <c r="P36" s="289"/>
      <c r="Q36" s="290" t="s">
        <v>53</v>
      </c>
      <c r="R36" s="290"/>
      <c r="S36" s="34" t="s">
        <v>623</v>
      </c>
      <c r="T36" s="34" t="s">
        <v>623</v>
      </c>
      <c r="U36" s="34" t="s">
        <v>623</v>
      </c>
      <c r="V36" s="34">
        <f t="shared" si="0"/>
        <v>100</v>
      </c>
      <c r="W36" s="35">
        <f t="shared" si="1"/>
        <v>100</v>
      </c>
    </row>
    <row r="37" spans="2:25" ht="56.25" customHeight="1" x14ac:dyDescent="0.2">
      <c r="B37" s="287" t="s">
        <v>622</v>
      </c>
      <c r="C37" s="288"/>
      <c r="D37" s="288"/>
      <c r="E37" s="288"/>
      <c r="F37" s="288"/>
      <c r="G37" s="288"/>
      <c r="H37" s="288"/>
      <c r="I37" s="288"/>
      <c r="J37" s="288"/>
      <c r="K37" s="288"/>
      <c r="L37" s="288"/>
      <c r="M37" s="289" t="s">
        <v>618</v>
      </c>
      <c r="N37" s="289"/>
      <c r="O37" s="289" t="s">
        <v>60</v>
      </c>
      <c r="P37" s="289"/>
      <c r="Q37" s="290" t="s">
        <v>53</v>
      </c>
      <c r="R37" s="290"/>
      <c r="S37" s="34" t="s">
        <v>621</v>
      </c>
      <c r="T37" s="34" t="s">
        <v>621</v>
      </c>
      <c r="U37" s="34" t="s">
        <v>620</v>
      </c>
      <c r="V37" s="34">
        <f t="shared" si="0"/>
        <v>99.62</v>
      </c>
      <c r="W37" s="35">
        <f t="shared" si="1"/>
        <v>99.62</v>
      </c>
    </row>
    <row r="38" spans="2:25" ht="56.25" customHeight="1" thickBot="1" x14ac:dyDescent="0.25">
      <c r="B38" s="287" t="s">
        <v>619</v>
      </c>
      <c r="C38" s="288"/>
      <c r="D38" s="288"/>
      <c r="E38" s="288"/>
      <c r="F38" s="288"/>
      <c r="G38" s="288"/>
      <c r="H38" s="288"/>
      <c r="I38" s="288"/>
      <c r="J38" s="288"/>
      <c r="K38" s="288"/>
      <c r="L38" s="288"/>
      <c r="M38" s="289" t="s">
        <v>618</v>
      </c>
      <c r="N38" s="289"/>
      <c r="O38" s="289" t="s">
        <v>60</v>
      </c>
      <c r="P38" s="289"/>
      <c r="Q38" s="290" t="s">
        <v>53</v>
      </c>
      <c r="R38" s="290"/>
      <c r="S38" s="34" t="s">
        <v>617</v>
      </c>
      <c r="T38" s="34" t="s">
        <v>617</v>
      </c>
      <c r="U38" s="34" t="s">
        <v>616</v>
      </c>
      <c r="V38" s="34">
        <f t="shared" si="0"/>
        <v>79.489999999999995</v>
      </c>
      <c r="W38" s="35">
        <f t="shared" si="1"/>
        <v>79.489999999999995</v>
      </c>
    </row>
    <row r="39" spans="2:25" ht="21.75" customHeight="1" thickTop="1" thickBot="1" x14ac:dyDescent="0.25">
      <c r="B39" s="11" t="s">
        <v>65</v>
      </c>
      <c r="C39" s="12"/>
      <c r="D39" s="12"/>
      <c r="E39" s="12"/>
      <c r="F39" s="12"/>
      <c r="G39" s="12"/>
      <c r="H39" s="13"/>
      <c r="I39" s="13"/>
      <c r="J39" s="13"/>
      <c r="K39" s="13"/>
      <c r="L39" s="13"/>
      <c r="M39" s="13"/>
      <c r="N39" s="13"/>
      <c r="O39" s="13"/>
      <c r="P39" s="13"/>
      <c r="Q39" s="13"/>
      <c r="R39" s="13"/>
      <c r="S39" s="13"/>
      <c r="T39" s="13"/>
      <c r="U39" s="13"/>
      <c r="V39" s="13"/>
      <c r="W39" s="14"/>
      <c r="X39" s="36"/>
    </row>
    <row r="40" spans="2:25" ht="29.25" customHeight="1" thickTop="1" thickBot="1" x14ac:dyDescent="0.25">
      <c r="B40" s="291" t="s">
        <v>2293</v>
      </c>
      <c r="C40" s="292"/>
      <c r="D40" s="292"/>
      <c r="E40" s="292"/>
      <c r="F40" s="292"/>
      <c r="G40" s="292"/>
      <c r="H40" s="292"/>
      <c r="I40" s="292"/>
      <c r="J40" s="292"/>
      <c r="K40" s="292"/>
      <c r="L40" s="292"/>
      <c r="M40" s="292"/>
      <c r="N40" s="292"/>
      <c r="O40" s="292"/>
      <c r="P40" s="292"/>
      <c r="Q40" s="293"/>
      <c r="R40" s="37" t="s">
        <v>45</v>
      </c>
      <c r="S40" s="274" t="s">
        <v>46</v>
      </c>
      <c r="T40" s="274"/>
      <c r="U40" s="38" t="s">
        <v>66</v>
      </c>
      <c r="V40" s="273" t="s">
        <v>67</v>
      </c>
      <c r="W40" s="275"/>
    </row>
    <row r="41" spans="2:25" ht="30.75" customHeight="1" thickBot="1" x14ac:dyDescent="0.25">
      <c r="B41" s="294"/>
      <c r="C41" s="295"/>
      <c r="D41" s="295"/>
      <c r="E41" s="295"/>
      <c r="F41" s="295"/>
      <c r="G41" s="295"/>
      <c r="H41" s="295"/>
      <c r="I41" s="295"/>
      <c r="J41" s="295"/>
      <c r="K41" s="295"/>
      <c r="L41" s="295"/>
      <c r="M41" s="295"/>
      <c r="N41" s="295"/>
      <c r="O41" s="295"/>
      <c r="P41" s="295"/>
      <c r="Q41" s="296"/>
      <c r="R41" s="39" t="s">
        <v>68</v>
      </c>
      <c r="S41" s="39" t="s">
        <v>68</v>
      </c>
      <c r="T41" s="39" t="s">
        <v>60</v>
      </c>
      <c r="U41" s="39" t="s">
        <v>68</v>
      </c>
      <c r="V41" s="39" t="s">
        <v>69</v>
      </c>
      <c r="W41" s="32" t="s">
        <v>70</v>
      </c>
      <c r="Y41" s="36"/>
    </row>
    <row r="42" spans="2:25" ht="23.25" customHeight="1" thickBot="1" x14ac:dyDescent="0.25">
      <c r="B42" s="306" t="s">
        <v>71</v>
      </c>
      <c r="C42" s="307"/>
      <c r="D42" s="307"/>
      <c r="E42" s="40" t="s">
        <v>614</v>
      </c>
      <c r="F42" s="40"/>
      <c r="G42" s="40"/>
      <c r="H42" s="41"/>
      <c r="I42" s="41"/>
      <c r="J42" s="41"/>
      <c r="K42" s="41"/>
      <c r="L42" s="41"/>
      <c r="M42" s="41"/>
      <c r="N42" s="41"/>
      <c r="O42" s="41"/>
      <c r="P42" s="42"/>
      <c r="Q42" s="42"/>
      <c r="R42" s="43" t="s">
        <v>615</v>
      </c>
      <c r="S42" s="44" t="s">
        <v>11</v>
      </c>
      <c r="T42" s="42"/>
      <c r="U42" s="44" t="s">
        <v>119</v>
      </c>
      <c r="V42" s="42"/>
      <c r="W42" s="45">
        <f t="shared" ref="W42:W55" si="2">+IF(ISERR(U42/R42*100),"N/A",ROUND(U42/R42*100,2))</f>
        <v>93.48</v>
      </c>
    </row>
    <row r="43" spans="2:25" ht="26.25" customHeight="1" x14ac:dyDescent="0.2">
      <c r="B43" s="308" t="s">
        <v>75</v>
      </c>
      <c r="C43" s="309"/>
      <c r="D43" s="309"/>
      <c r="E43" s="46" t="s">
        <v>614</v>
      </c>
      <c r="F43" s="46"/>
      <c r="G43" s="46"/>
      <c r="H43" s="47"/>
      <c r="I43" s="47"/>
      <c r="J43" s="47"/>
      <c r="K43" s="47"/>
      <c r="L43" s="47"/>
      <c r="M43" s="47"/>
      <c r="N43" s="47"/>
      <c r="O43" s="47"/>
      <c r="P43" s="48"/>
      <c r="Q43" s="48"/>
      <c r="R43" s="49" t="s">
        <v>613</v>
      </c>
      <c r="S43" s="50" t="s">
        <v>119</v>
      </c>
      <c r="T43" s="51">
        <f>+IF(ISERR(S43/R43*100),"N/A",ROUND(S43/R43*100,2))</f>
        <v>52.24</v>
      </c>
      <c r="U43" s="50" t="s">
        <v>119</v>
      </c>
      <c r="V43" s="51">
        <f>+IF(ISERR(U43/S43*100),"N/A",ROUND(U43/S43*100,2))</f>
        <v>100</v>
      </c>
      <c r="W43" s="52">
        <f t="shared" si="2"/>
        <v>52.24</v>
      </c>
    </row>
    <row r="44" spans="2:25" ht="23.25" customHeight="1" thickBot="1" x14ac:dyDescent="0.25">
      <c r="B44" s="306" t="s">
        <v>71</v>
      </c>
      <c r="C44" s="307"/>
      <c r="D44" s="307"/>
      <c r="E44" s="40" t="s">
        <v>612</v>
      </c>
      <c r="F44" s="40"/>
      <c r="G44" s="40"/>
      <c r="H44" s="41"/>
      <c r="I44" s="41"/>
      <c r="J44" s="41"/>
      <c r="K44" s="41"/>
      <c r="L44" s="41"/>
      <c r="M44" s="41"/>
      <c r="N44" s="41"/>
      <c r="O44" s="41"/>
      <c r="P44" s="42"/>
      <c r="Q44" s="42"/>
      <c r="R44" s="43" t="s">
        <v>611</v>
      </c>
      <c r="S44" s="44" t="s">
        <v>11</v>
      </c>
      <c r="T44" s="42"/>
      <c r="U44" s="44" t="s">
        <v>610</v>
      </c>
      <c r="V44" s="42"/>
      <c r="W44" s="45">
        <f t="shared" si="2"/>
        <v>28</v>
      </c>
    </row>
    <row r="45" spans="2:25" ht="26.25" customHeight="1" x14ac:dyDescent="0.2">
      <c r="B45" s="308" t="s">
        <v>75</v>
      </c>
      <c r="C45" s="309"/>
      <c r="D45" s="309"/>
      <c r="E45" s="46" t="s">
        <v>612</v>
      </c>
      <c r="F45" s="46"/>
      <c r="G45" s="46"/>
      <c r="H45" s="47"/>
      <c r="I45" s="47"/>
      <c r="J45" s="47"/>
      <c r="K45" s="47"/>
      <c r="L45" s="47"/>
      <c r="M45" s="47"/>
      <c r="N45" s="47"/>
      <c r="O45" s="47"/>
      <c r="P45" s="48"/>
      <c r="Q45" s="48"/>
      <c r="R45" s="49" t="s">
        <v>611</v>
      </c>
      <c r="S45" s="50" t="s">
        <v>610</v>
      </c>
      <c r="T45" s="51">
        <f>+IF(ISERR(S45/R45*100),"N/A",ROUND(S45/R45*100,2))</f>
        <v>28</v>
      </c>
      <c r="U45" s="50" t="s">
        <v>610</v>
      </c>
      <c r="V45" s="51">
        <f>+IF(ISERR(U45/S45*100),"N/A",ROUND(U45/S45*100,2))</f>
        <v>100</v>
      </c>
      <c r="W45" s="52">
        <f t="shared" si="2"/>
        <v>28</v>
      </c>
    </row>
    <row r="46" spans="2:25" ht="23.25" customHeight="1" thickBot="1" x14ac:dyDescent="0.25">
      <c r="B46" s="306" t="s">
        <v>71</v>
      </c>
      <c r="C46" s="307"/>
      <c r="D46" s="307"/>
      <c r="E46" s="40" t="s">
        <v>537</v>
      </c>
      <c r="F46" s="40"/>
      <c r="G46" s="40"/>
      <c r="H46" s="41"/>
      <c r="I46" s="41"/>
      <c r="J46" s="41"/>
      <c r="K46" s="41"/>
      <c r="L46" s="41"/>
      <c r="M46" s="41"/>
      <c r="N46" s="41"/>
      <c r="O46" s="41"/>
      <c r="P46" s="42"/>
      <c r="Q46" s="42"/>
      <c r="R46" s="43" t="s">
        <v>609</v>
      </c>
      <c r="S46" s="44" t="s">
        <v>11</v>
      </c>
      <c r="T46" s="42"/>
      <c r="U46" s="44" t="s">
        <v>608</v>
      </c>
      <c r="V46" s="42"/>
      <c r="W46" s="45">
        <f t="shared" si="2"/>
        <v>21.7</v>
      </c>
    </row>
    <row r="47" spans="2:25" ht="26.25" customHeight="1" x14ac:dyDescent="0.2">
      <c r="B47" s="308" t="s">
        <v>75</v>
      </c>
      <c r="C47" s="309"/>
      <c r="D47" s="309"/>
      <c r="E47" s="46" t="s">
        <v>537</v>
      </c>
      <c r="F47" s="46"/>
      <c r="G47" s="46"/>
      <c r="H47" s="47"/>
      <c r="I47" s="47"/>
      <c r="J47" s="47"/>
      <c r="K47" s="47"/>
      <c r="L47" s="47"/>
      <c r="M47" s="47"/>
      <c r="N47" s="47"/>
      <c r="O47" s="47"/>
      <c r="P47" s="48"/>
      <c r="Q47" s="48"/>
      <c r="R47" s="49" t="s">
        <v>609</v>
      </c>
      <c r="S47" s="50" t="s">
        <v>608</v>
      </c>
      <c r="T47" s="51">
        <f>+IF(ISERR(S47/R47*100),"N/A",ROUND(S47/R47*100,2))</f>
        <v>21.7</v>
      </c>
      <c r="U47" s="50" t="s">
        <v>608</v>
      </c>
      <c r="V47" s="51">
        <f>+IF(ISERR(U47/S47*100),"N/A",ROUND(U47/S47*100,2))</f>
        <v>100</v>
      </c>
      <c r="W47" s="52">
        <f t="shared" si="2"/>
        <v>21.7</v>
      </c>
    </row>
    <row r="48" spans="2:25" ht="23.25" customHeight="1" thickBot="1" x14ac:dyDescent="0.25">
      <c r="B48" s="306" t="s">
        <v>71</v>
      </c>
      <c r="C48" s="307"/>
      <c r="D48" s="307"/>
      <c r="E48" s="40" t="s">
        <v>533</v>
      </c>
      <c r="F48" s="40"/>
      <c r="G48" s="40"/>
      <c r="H48" s="41"/>
      <c r="I48" s="41"/>
      <c r="J48" s="41"/>
      <c r="K48" s="41"/>
      <c r="L48" s="41"/>
      <c r="M48" s="41"/>
      <c r="N48" s="41"/>
      <c r="O48" s="41"/>
      <c r="P48" s="42"/>
      <c r="Q48" s="42"/>
      <c r="R48" s="43" t="s">
        <v>607</v>
      </c>
      <c r="S48" s="44" t="s">
        <v>11</v>
      </c>
      <c r="T48" s="42"/>
      <c r="U48" s="44" t="s">
        <v>605</v>
      </c>
      <c r="V48" s="42"/>
      <c r="W48" s="45">
        <f t="shared" si="2"/>
        <v>40.08</v>
      </c>
    </row>
    <row r="49" spans="2:23" ht="26.25" customHeight="1" x14ac:dyDescent="0.2">
      <c r="B49" s="308" t="s">
        <v>75</v>
      </c>
      <c r="C49" s="309"/>
      <c r="D49" s="309"/>
      <c r="E49" s="46" t="s">
        <v>533</v>
      </c>
      <c r="F49" s="46"/>
      <c r="G49" s="46"/>
      <c r="H49" s="47"/>
      <c r="I49" s="47"/>
      <c r="J49" s="47"/>
      <c r="K49" s="47"/>
      <c r="L49" s="47"/>
      <c r="M49" s="47"/>
      <c r="N49" s="47"/>
      <c r="O49" s="47"/>
      <c r="P49" s="48"/>
      <c r="Q49" s="48"/>
      <c r="R49" s="49" t="s">
        <v>606</v>
      </c>
      <c r="S49" s="50" t="s">
        <v>605</v>
      </c>
      <c r="T49" s="51">
        <f>+IF(ISERR(S49/R49*100),"N/A",ROUND(S49/R49*100,2))</f>
        <v>37.909999999999997</v>
      </c>
      <c r="U49" s="50" t="s">
        <v>605</v>
      </c>
      <c r="V49" s="51">
        <f>+IF(ISERR(U49/S49*100),"N/A",ROUND(U49/S49*100,2))</f>
        <v>100</v>
      </c>
      <c r="W49" s="52">
        <f t="shared" si="2"/>
        <v>37.909999999999997</v>
      </c>
    </row>
    <row r="50" spans="2:23" ht="23.25" customHeight="1" thickBot="1" x14ac:dyDescent="0.25">
      <c r="B50" s="306" t="s">
        <v>71</v>
      </c>
      <c r="C50" s="307"/>
      <c r="D50" s="307"/>
      <c r="E50" s="40" t="s">
        <v>394</v>
      </c>
      <c r="F50" s="40"/>
      <c r="G50" s="40"/>
      <c r="H50" s="41"/>
      <c r="I50" s="41"/>
      <c r="J50" s="41"/>
      <c r="K50" s="41"/>
      <c r="L50" s="41"/>
      <c r="M50" s="41"/>
      <c r="N50" s="41"/>
      <c r="O50" s="41"/>
      <c r="P50" s="42"/>
      <c r="Q50" s="42"/>
      <c r="R50" s="43" t="s">
        <v>604</v>
      </c>
      <c r="S50" s="44" t="s">
        <v>11</v>
      </c>
      <c r="T50" s="42"/>
      <c r="U50" s="44" t="s">
        <v>57</v>
      </c>
      <c r="V50" s="42"/>
      <c r="W50" s="45">
        <f t="shared" si="2"/>
        <v>0</v>
      </c>
    </row>
    <row r="51" spans="2:23" ht="26.25" customHeight="1" x14ac:dyDescent="0.2">
      <c r="B51" s="308" t="s">
        <v>75</v>
      </c>
      <c r="C51" s="309"/>
      <c r="D51" s="309"/>
      <c r="E51" s="46" t="s">
        <v>394</v>
      </c>
      <c r="F51" s="46"/>
      <c r="G51" s="46"/>
      <c r="H51" s="47"/>
      <c r="I51" s="47"/>
      <c r="J51" s="47"/>
      <c r="K51" s="47"/>
      <c r="L51" s="47"/>
      <c r="M51" s="47"/>
      <c r="N51" s="47"/>
      <c r="O51" s="47"/>
      <c r="P51" s="48"/>
      <c r="Q51" s="48"/>
      <c r="R51" s="49" t="s">
        <v>604</v>
      </c>
      <c r="S51" s="50" t="s">
        <v>57</v>
      </c>
      <c r="T51" s="51">
        <f>+IF(ISERR(S51/R51*100),"N/A",ROUND(S51/R51*100,2))</f>
        <v>0</v>
      </c>
      <c r="U51" s="50" t="s">
        <v>57</v>
      </c>
      <c r="V51" s="51" t="str">
        <f>+IF(ISERR(U51/S51*100),"N/A",ROUND(U51/S51*100,2))</f>
        <v>N/A</v>
      </c>
      <c r="W51" s="52">
        <f t="shared" si="2"/>
        <v>0</v>
      </c>
    </row>
    <row r="52" spans="2:23" ht="23.25" customHeight="1" thickBot="1" x14ac:dyDescent="0.25">
      <c r="B52" s="306" t="s">
        <v>71</v>
      </c>
      <c r="C52" s="307"/>
      <c r="D52" s="307"/>
      <c r="E52" s="40" t="s">
        <v>602</v>
      </c>
      <c r="F52" s="40"/>
      <c r="G52" s="40"/>
      <c r="H52" s="41"/>
      <c r="I52" s="41"/>
      <c r="J52" s="41"/>
      <c r="K52" s="41"/>
      <c r="L52" s="41"/>
      <c r="M52" s="41"/>
      <c r="N52" s="41"/>
      <c r="O52" s="41"/>
      <c r="P52" s="42"/>
      <c r="Q52" s="42"/>
      <c r="R52" s="43" t="s">
        <v>603</v>
      </c>
      <c r="S52" s="44" t="s">
        <v>11</v>
      </c>
      <c r="T52" s="42"/>
      <c r="U52" s="44" t="s">
        <v>600</v>
      </c>
      <c r="V52" s="42"/>
      <c r="W52" s="45">
        <f t="shared" si="2"/>
        <v>21.55</v>
      </c>
    </row>
    <row r="53" spans="2:23" ht="26.25" customHeight="1" x14ac:dyDescent="0.2">
      <c r="B53" s="308" t="s">
        <v>75</v>
      </c>
      <c r="C53" s="309"/>
      <c r="D53" s="309"/>
      <c r="E53" s="46" t="s">
        <v>602</v>
      </c>
      <c r="F53" s="46"/>
      <c r="G53" s="46"/>
      <c r="H53" s="47"/>
      <c r="I53" s="47"/>
      <c r="J53" s="47"/>
      <c r="K53" s="47"/>
      <c r="L53" s="47"/>
      <c r="M53" s="47"/>
      <c r="N53" s="47"/>
      <c r="O53" s="47"/>
      <c r="P53" s="48"/>
      <c r="Q53" s="48"/>
      <c r="R53" s="49" t="s">
        <v>601</v>
      </c>
      <c r="S53" s="50" t="s">
        <v>600</v>
      </c>
      <c r="T53" s="51">
        <f>+IF(ISERR(S53/R53*100),"N/A",ROUND(S53/R53*100,2))</f>
        <v>23.75</v>
      </c>
      <c r="U53" s="50" t="s">
        <v>600</v>
      </c>
      <c r="V53" s="51">
        <f>+IF(ISERR(U53/S53*100),"N/A",ROUND(U53/S53*100,2))</f>
        <v>100</v>
      </c>
      <c r="W53" s="52">
        <f t="shared" si="2"/>
        <v>23.75</v>
      </c>
    </row>
    <row r="54" spans="2:23" ht="23.25" customHeight="1" thickBot="1" x14ac:dyDescent="0.25">
      <c r="B54" s="306" t="s">
        <v>71</v>
      </c>
      <c r="C54" s="307"/>
      <c r="D54" s="307"/>
      <c r="E54" s="40" t="s">
        <v>598</v>
      </c>
      <c r="F54" s="40"/>
      <c r="G54" s="40"/>
      <c r="H54" s="41"/>
      <c r="I54" s="41"/>
      <c r="J54" s="41"/>
      <c r="K54" s="41"/>
      <c r="L54" s="41"/>
      <c r="M54" s="41"/>
      <c r="N54" s="41"/>
      <c r="O54" s="41"/>
      <c r="P54" s="42"/>
      <c r="Q54" s="42"/>
      <c r="R54" s="43" t="s">
        <v>599</v>
      </c>
      <c r="S54" s="44" t="s">
        <v>11</v>
      </c>
      <c r="T54" s="42"/>
      <c r="U54" s="44" t="s">
        <v>596</v>
      </c>
      <c r="V54" s="42"/>
      <c r="W54" s="45">
        <f t="shared" si="2"/>
        <v>9.61</v>
      </c>
    </row>
    <row r="55" spans="2:23" ht="26.25" customHeight="1" thickBot="1" x14ac:dyDescent="0.25">
      <c r="B55" s="308" t="s">
        <v>75</v>
      </c>
      <c r="C55" s="309"/>
      <c r="D55" s="309"/>
      <c r="E55" s="46" t="s">
        <v>598</v>
      </c>
      <c r="F55" s="46"/>
      <c r="G55" s="46"/>
      <c r="H55" s="47"/>
      <c r="I55" s="47"/>
      <c r="J55" s="47"/>
      <c r="K55" s="47"/>
      <c r="L55" s="47"/>
      <c r="M55" s="47"/>
      <c r="N55" s="47"/>
      <c r="O55" s="47"/>
      <c r="P55" s="48"/>
      <c r="Q55" s="48"/>
      <c r="R55" s="49" t="s">
        <v>597</v>
      </c>
      <c r="S55" s="50" t="s">
        <v>596</v>
      </c>
      <c r="T55" s="51">
        <f>+IF(ISERR(S55/R55*100),"N/A",ROUND(S55/R55*100,2))</f>
        <v>11.18</v>
      </c>
      <c r="U55" s="50" t="s">
        <v>596</v>
      </c>
      <c r="V55" s="51">
        <f>+IF(ISERR(U55/S55*100),"N/A",ROUND(U55/S55*100,2))</f>
        <v>100</v>
      </c>
      <c r="W55" s="52">
        <f t="shared" si="2"/>
        <v>11.18</v>
      </c>
    </row>
    <row r="56" spans="2:23" ht="22.5" customHeight="1" thickTop="1" thickBot="1" x14ac:dyDescent="0.25">
      <c r="B56" s="11" t="s">
        <v>81</v>
      </c>
      <c r="C56" s="12"/>
      <c r="D56" s="12"/>
      <c r="E56" s="12"/>
      <c r="F56" s="12"/>
      <c r="G56" s="12"/>
      <c r="H56" s="13"/>
      <c r="I56" s="13"/>
      <c r="J56" s="13"/>
      <c r="K56" s="13"/>
      <c r="L56" s="13"/>
      <c r="M56" s="13"/>
      <c r="N56" s="13"/>
      <c r="O56" s="13"/>
      <c r="P56" s="13"/>
      <c r="Q56" s="13"/>
      <c r="R56" s="13"/>
      <c r="S56" s="13"/>
      <c r="T56" s="13"/>
      <c r="U56" s="13"/>
      <c r="V56" s="13"/>
      <c r="W56" s="14"/>
    </row>
    <row r="57" spans="2:23" ht="37.5" customHeight="1" thickTop="1" x14ac:dyDescent="0.2">
      <c r="B57" s="297" t="s">
        <v>595</v>
      </c>
      <c r="C57" s="298"/>
      <c r="D57" s="298"/>
      <c r="E57" s="298"/>
      <c r="F57" s="298"/>
      <c r="G57" s="298"/>
      <c r="H57" s="298"/>
      <c r="I57" s="298"/>
      <c r="J57" s="298"/>
      <c r="K57" s="298"/>
      <c r="L57" s="298"/>
      <c r="M57" s="298"/>
      <c r="N57" s="298"/>
      <c r="O57" s="298"/>
      <c r="P57" s="298"/>
      <c r="Q57" s="298"/>
      <c r="R57" s="298"/>
      <c r="S57" s="298"/>
      <c r="T57" s="298"/>
      <c r="U57" s="298"/>
      <c r="V57" s="298"/>
      <c r="W57" s="299"/>
    </row>
    <row r="58" spans="2:23" ht="304.5" customHeight="1" thickBot="1" x14ac:dyDescent="0.25">
      <c r="B58" s="300"/>
      <c r="C58" s="301"/>
      <c r="D58" s="301"/>
      <c r="E58" s="301"/>
      <c r="F58" s="301"/>
      <c r="G58" s="301"/>
      <c r="H58" s="301"/>
      <c r="I58" s="301"/>
      <c r="J58" s="301"/>
      <c r="K58" s="301"/>
      <c r="L58" s="301"/>
      <c r="M58" s="301"/>
      <c r="N58" s="301"/>
      <c r="O58" s="301"/>
      <c r="P58" s="301"/>
      <c r="Q58" s="301"/>
      <c r="R58" s="301"/>
      <c r="S58" s="301"/>
      <c r="T58" s="301"/>
      <c r="U58" s="301"/>
      <c r="V58" s="301"/>
      <c r="W58" s="302"/>
    </row>
    <row r="59" spans="2:23" ht="37.5" customHeight="1" thickTop="1" x14ac:dyDescent="0.2">
      <c r="B59" s="297" t="s">
        <v>594</v>
      </c>
      <c r="C59" s="298"/>
      <c r="D59" s="298"/>
      <c r="E59" s="298"/>
      <c r="F59" s="298"/>
      <c r="G59" s="298"/>
      <c r="H59" s="298"/>
      <c r="I59" s="298"/>
      <c r="J59" s="298"/>
      <c r="K59" s="298"/>
      <c r="L59" s="298"/>
      <c r="M59" s="298"/>
      <c r="N59" s="298"/>
      <c r="O59" s="298"/>
      <c r="P59" s="298"/>
      <c r="Q59" s="298"/>
      <c r="R59" s="298"/>
      <c r="S59" s="298"/>
      <c r="T59" s="298"/>
      <c r="U59" s="298"/>
      <c r="V59" s="298"/>
      <c r="W59" s="299"/>
    </row>
    <row r="60" spans="2:23" ht="240" customHeight="1" thickBot="1" x14ac:dyDescent="0.25">
      <c r="B60" s="300"/>
      <c r="C60" s="301"/>
      <c r="D60" s="301"/>
      <c r="E60" s="301"/>
      <c r="F60" s="301"/>
      <c r="G60" s="301"/>
      <c r="H60" s="301"/>
      <c r="I60" s="301"/>
      <c r="J60" s="301"/>
      <c r="K60" s="301"/>
      <c r="L60" s="301"/>
      <c r="M60" s="301"/>
      <c r="N60" s="301"/>
      <c r="O60" s="301"/>
      <c r="P60" s="301"/>
      <c r="Q60" s="301"/>
      <c r="R60" s="301"/>
      <c r="S60" s="301"/>
      <c r="T60" s="301"/>
      <c r="U60" s="301"/>
      <c r="V60" s="301"/>
      <c r="W60" s="302"/>
    </row>
    <row r="61" spans="2:23" ht="37.5" customHeight="1" thickTop="1" x14ac:dyDescent="0.2">
      <c r="B61" s="297" t="s">
        <v>593</v>
      </c>
      <c r="C61" s="298"/>
      <c r="D61" s="298"/>
      <c r="E61" s="298"/>
      <c r="F61" s="298"/>
      <c r="G61" s="298"/>
      <c r="H61" s="298"/>
      <c r="I61" s="298"/>
      <c r="J61" s="298"/>
      <c r="K61" s="298"/>
      <c r="L61" s="298"/>
      <c r="M61" s="298"/>
      <c r="N61" s="298"/>
      <c r="O61" s="298"/>
      <c r="P61" s="298"/>
      <c r="Q61" s="298"/>
      <c r="R61" s="298"/>
      <c r="S61" s="298"/>
      <c r="T61" s="298"/>
      <c r="U61" s="298"/>
      <c r="V61" s="298"/>
      <c r="W61" s="299"/>
    </row>
    <row r="62" spans="2:23" ht="241.5" customHeight="1" thickBot="1" x14ac:dyDescent="0.25">
      <c r="B62" s="303"/>
      <c r="C62" s="304"/>
      <c r="D62" s="304"/>
      <c r="E62" s="304"/>
      <c r="F62" s="304"/>
      <c r="G62" s="304"/>
      <c r="H62" s="304"/>
      <c r="I62" s="304"/>
      <c r="J62" s="304"/>
      <c r="K62" s="304"/>
      <c r="L62" s="304"/>
      <c r="M62" s="304"/>
      <c r="N62" s="304"/>
      <c r="O62" s="304"/>
      <c r="P62" s="304"/>
      <c r="Q62" s="304"/>
      <c r="R62" s="304"/>
      <c r="S62" s="304"/>
      <c r="T62" s="304"/>
      <c r="U62" s="304"/>
      <c r="V62" s="304"/>
      <c r="W62" s="305"/>
    </row>
  </sheetData>
  <mergeCells count="12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D10:H10"/>
    <mergeCell ref="I10:W10"/>
    <mergeCell ref="D11:H11"/>
    <mergeCell ref="I11:W11"/>
    <mergeCell ref="D12:H12"/>
    <mergeCell ref="I12:W12"/>
    <mergeCell ref="C13:W13"/>
    <mergeCell ref="C14:W14"/>
    <mergeCell ref="B17:I17"/>
    <mergeCell ref="K17:Q17"/>
    <mergeCell ref="S17:W17"/>
    <mergeCell ref="C18:I18"/>
    <mergeCell ref="L18:Q18"/>
    <mergeCell ref="T18:W18"/>
    <mergeCell ref="S23:S24"/>
    <mergeCell ref="T23:T24"/>
    <mergeCell ref="C19:I19"/>
    <mergeCell ref="L19:Q19"/>
    <mergeCell ref="T19:W19"/>
    <mergeCell ref="C20:W20"/>
    <mergeCell ref="B22:T22"/>
    <mergeCell ref="U22:W22"/>
    <mergeCell ref="U23:U24"/>
    <mergeCell ref="V23:V24"/>
    <mergeCell ref="W23:W24"/>
    <mergeCell ref="B25:L25"/>
    <mergeCell ref="M25:N25"/>
    <mergeCell ref="O25:P25"/>
    <mergeCell ref="Q25:R25"/>
    <mergeCell ref="B23:L24"/>
    <mergeCell ref="M23:N24"/>
    <mergeCell ref="O23:P24"/>
    <mergeCell ref="B26:L26"/>
    <mergeCell ref="M26:N26"/>
    <mergeCell ref="O26:P26"/>
    <mergeCell ref="Q26:R26"/>
    <mergeCell ref="Q23:R24"/>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37:L37"/>
    <mergeCell ref="M37:N37"/>
    <mergeCell ref="O37:P37"/>
    <mergeCell ref="Q37:R37"/>
    <mergeCell ref="B38:L38"/>
    <mergeCell ref="M38:N38"/>
    <mergeCell ref="O38:P38"/>
    <mergeCell ref="Q38:R38"/>
    <mergeCell ref="B40:Q41"/>
    <mergeCell ref="S40:T40"/>
    <mergeCell ref="V40:W40"/>
    <mergeCell ref="B42:D42"/>
    <mergeCell ref="B43:D43"/>
    <mergeCell ref="B44:D44"/>
    <mergeCell ref="B45:D45"/>
    <mergeCell ref="B46:D46"/>
    <mergeCell ref="B47:D47"/>
    <mergeCell ref="B59:W60"/>
    <mergeCell ref="B61:W62"/>
    <mergeCell ref="B48:D48"/>
    <mergeCell ref="B49:D49"/>
    <mergeCell ref="B50:D50"/>
    <mergeCell ref="B51:D51"/>
    <mergeCell ref="B52:D52"/>
    <mergeCell ref="B53:D53"/>
    <mergeCell ref="B54:D54"/>
    <mergeCell ref="B55:D55"/>
    <mergeCell ref="B57:W58"/>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45" min="1" max="22" man="1"/>
    <brk id="58" min="1" max="2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557</v>
      </c>
      <c r="D4" s="253" t="s">
        <v>556</v>
      </c>
      <c r="E4" s="253"/>
      <c r="F4" s="253"/>
      <c r="G4" s="253"/>
      <c r="H4" s="254"/>
      <c r="I4" s="18"/>
      <c r="J4" s="255" t="s">
        <v>6</v>
      </c>
      <c r="K4" s="253"/>
      <c r="L4" s="17" t="s">
        <v>681</v>
      </c>
      <c r="M4" s="256" t="s">
        <v>680</v>
      </c>
      <c r="N4" s="256"/>
      <c r="O4" s="256"/>
      <c r="P4" s="256"/>
      <c r="Q4" s="257"/>
      <c r="R4" s="19"/>
      <c r="S4" s="258" t="s">
        <v>9</v>
      </c>
      <c r="T4" s="259"/>
      <c r="U4" s="259"/>
      <c r="V4" s="260" t="s">
        <v>679</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406</v>
      </c>
      <c r="D6" s="262" t="s">
        <v>678</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403</v>
      </c>
      <c r="D7" s="249" t="s">
        <v>650</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677</v>
      </c>
      <c r="K8" s="26" t="s">
        <v>676</v>
      </c>
      <c r="L8" s="26" t="s">
        <v>675</v>
      </c>
      <c r="M8" s="26" t="s">
        <v>674</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214.5" customHeight="1" thickTop="1" thickBot="1" x14ac:dyDescent="0.25">
      <c r="B10" s="27" t="s">
        <v>25</v>
      </c>
      <c r="C10" s="260" t="s">
        <v>673</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587</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672</v>
      </c>
      <c r="C21" s="288"/>
      <c r="D21" s="288"/>
      <c r="E21" s="288"/>
      <c r="F21" s="288"/>
      <c r="G21" s="288"/>
      <c r="H21" s="288"/>
      <c r="I21" s="288"/>
      <c r="J21" s="288"/>
      <c r="K21" s="288"/>
      <c r="L21" s="288"/>
      <c r="M21" s="289" t="s">
        <v>406</v>
      </c>
      <c r="N21" s="289"/>
      <c r="O21" s="289" t="s">
        <v>60</v>
      </c>
      <c r="P21" s="289"/>
      <c r="Q21" s="290" t="s">
        <v>70</v>
      </c>
      <c r="R21" s="290"/>
      <c r="S21" s="34" t="s">
        <v>671</v>
      </c>
      <c r="T21" s="34" t="s">
        <v>172</v>
      </c>
      <c r="U21" s="34" t="s">
        <v>172</v>
      </c>
      <c r="V21" s="34" t="str">
        <f>+IF(ISERR(U21/T21*100),"N/A",ROUND(U21/T21*100,2))</f>
        <v>N/A</v>
      </c>
      <c r="W21" s="35" t="str">
        <f>+IF(ISERR(U21/S21*100),"N/A",ROUND(U21/S21*100,2))</f>
        <v>N/A</v>
      </c>
    </row>
    <row r="22" spans="2:27" ht="56.25" customHeight="1" thickBot="1" x14ac:dyDescent="0.25">
      <c r="B22" s="287" t="s">
        <v>670</v>
      </c>
      <c r="C22" s="288"/>
      <c r="D22" s="288"/>
      <c r="E22" s="288"/>
      <c r="F22" s="288"/>
      <c r="G22" s="288"/>
      <c r="H22" s="288"/>
      <c r="I22" s="288"/>
      <c r="J22" s="288"/>
      <c r="K22" s="288"/>
      <c r="L22" s="288"/>
      <c r="M22" s="289" t="s">
        <v>403</v>
      </c>
      <c r="N22" s="289"/>
      <c r="O22" s="289" t="s">
        <v>60</v>
      </c>
      <c r="P22" s="289"/>
      <c r="Q22" s="290" t="s">
        <v>70</v>
      </c>
      <c r="R22" s="290"/>
      <c r="S22" s="34" t="s">
        <v>63</v>
      </c>
      <c r="T22" s="34" t="s">
        <v>172</v>
      </c>
      <c r="U22" s="34" t="s">
        <v>172</v>
      </c>
      <c r="V22" s="34" t="str">
        <f>+IF(ISERR(U22/T22*100),"N/A",ROUND(U22/T22*100,2))</f>
        <v>N/A</v>
      </c>
      <c r="W22" s="35" t="str">
        <f>+IF(ISERR(U22/S22*100),"N/A",ROUND(U22/S22*100,2))</f>
        <v>N/A</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40" t="s">
        <v>396</v>
      </c>
      <c r="F26" s="40"/>
      <c r="G26" s="40"/>
      <c r="H26" s="41"/>
      <c r="I26" s="41"/>
      <c r="J26" s="41"/>
      <c r="K26" s="41"/>
      <c r="L26" s="41"/>
      <c r="M26" s="41"/>
      <c r="N26" s="41"/>
      <c r="O26" s="41"/>
      <c r="P26" s="42"/>
      <c r="Q26" s="42"/>
      <c r="R26" s="43" t="s">
        <v>669</v>
      </c>
      <c r="S26" s="44" t="s">
        <v>11</v>
      </c>
      <c r="T26" s="42"/>
      <c r="U26" s="44" t="s">
        <v>57</v>
      </c>
      <c r="V26" s="42"/>
      <c r="W26" s="45">
        <f>+IF(ISERR(U26/R26*100),"N/A",ROUND(U26/R26*100,2))</f>
        <v>0</v>
      </c>
    </row>
    <row r="27" spans="2:27" ht="26.25" customHeight="1" x14ac:dyDescent="0.2">
      <c r="B27" s="308" t="s">
        <v>75</v>
      </c>
      <c r="C27" s="309"/>
      <c r="D27" s="309"/>
      <c r="E27" s="46" t="s">
        <v>396</v>
      </c>
      <c r="F27" s="46"/>
      <c r="G27" s="46"/>
      <c r="H27" s="47"/>
      <c r="I27" s="47"/>
      <c r="J27" s="47"/>
      <c r="K27" s="47"/>
      <c r="L27" s="47"/>
      <c r="M27" s="47"/>
      <c r="N27" s="47"/>
      <c r="O27" s="47"/>
      <c r="P27" s="48"/>
      <c r="Q27" s="48"/>
      <c r="R27" s="49" t="s">
        <v>668</v>
      </c>
      <c r="S27" s="50" t="s">
        <v>667</v>
      </c>
      <c r="T27" s="51">
        <f>+IF(ISERR(S27/R27*100),"N/A",ROUND(S27/R27*100,2))</f>
        <v>15.71</v>
      </c>
      <c r="U27" s="50" t="s">
        <v>57</v>
      </c>
      <c r="V27" s="51">
        <f>+IF(ISERR(U27/S27*100),"N/A",ROUND(U27/S27*100,2))</f>
        <v>0</v>
      </c>
      <c r="W27" s="52">
        <f>+IF(ISERR(U27/R27*100),"N/A",ROUND(U27/R27*100,2))</f>
        <v>0</v>
      </c>
    </row>
    <row r="28" spans="2:27" ht="23.25" customHeight="1" thickBot="1" x14ac:dyDescent="0.25">
      <c r="B28" s="306" t="s">
        <v>71</v>
      </c>
      <c r="C28" s="307"/>
      <c r="D28" s="307"/>
      <c r="E28" s="40" t="s">
        <v>394</v>
      </c>
      <c r="F28" s="40"/>
      <c r="G28" s="40"/>
      <c r="H28" s="41"/>
      <c r="I28" s="41"/>
      <c r="J28" s="41"/>
      <c r="K28" s="41"/>
      <c r="L28" s="41"/>
      <c r="M28" s="41"/>
      <c r="N28" s="41"/>
      <c r="O28" s="41"/>
      <c r="P28" s="42"/>
      <c r="Q28" s="42"/>
      <c r="R28" s="43" t="s">
        <v>666</v>
      </c>
      <c r="S28" s="44" t="s">
        <v>11</v>
      </c>
      <c r="T28" s="42"/>
      <c r="U28" s="44" t="s">
        <v>57</v>
      </c>
      <c r="V28" s="42"/>
      <c r="W28" s="45">
        <f>+IF(ISERR(U28/R28*100),"N/A",ROUND(U28/R28*100,2))</f>
        <v>0</v>
      </c>
    </row>
    <row r="29" spans="2:27" ht="26.25" customHeight="1" thickBot="1" x14ac:dyDescent="0.25">
      <c r="B29" s="308" t="s">
        <v>75</v>
      </c>
      <c r="C29" s="309"/>
      <c r="D29" s="309"/>
      <c r="E29" s="46" t="s">
        <v>394</v>
      </c>
      <c r="F29" s="46"/>
      <c r="G29" s="46"/>
      <c r="H29" s="47"/>
      <c r="I29" s="47"/>
      <c r="J29" s="47"/>
      <c r="K29" s="47"/>
      <c r="L29" s="47"/>
      <c r="M29" s="47"/>
      <c r="N29" s="47"/>
      <c r="O29" s="47"/>
      <c r="P29" s="48"/>
      <c r="Q29" s="48"/>
      <c r="R29" s="49" t="s">
        <v>665</v>
      </c>
      <c r="S29" s="50" t="s">
        <v>57</v>
      </c>
      <c r="T29" s="51">
        <f>+IF(ISERR(S29/R29*100),"N/A",ROUND(S29/R29*100,2))</f>
        <v>0</v>
      </c>
      <c r="U29" s="50" t="s">
        <v>57</v>
      </c>
      <c r="V29" s="51" t="str">
        <f>+IF(ISERR(U29/S29*100),"N/A",ROUND(U29/S29*100,2))</f>
        <v>N/A</v>
      </c>
      <c r="W29" s="52">
        <f>+IF(ISERR(U29/R29*100),"N/A",ROUND(U29/R29*100,2))</f>
        <v>0</v>
      </c>
    </row>
    <row r="30" spans="2:27" ht="22.5" customHeight="1" thickTop="1" thickBot="1" x14ac:dyDescent="0.25">
      <c r="B30" s="11" t="s">
        <v>81</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97" t="s">
        <v>664</v>
      </c>
      <c r="C31" s="298"/>
      <c r="D31" s="298"/>
      <c r="E31" s="298"/>
      <c r="F31" s="298"/>
      <c r="G31" s="298"/>
      <c r="H31" s="298"/>
      <c r="I31" s="298"/>
      <c r="J31" s="298"/>
      <c r="K31" s="298"/>
      <c r="L31" s="298"/>
      <c r="M31" s="298"/>
      <c r="N31" s="298"/>
      <c r="O31" s="298"/>
      <c r="P31" s="298"/>
      <c r="Q31" s="298"/>
      <c r="R31" s="298"/>
      <c r="S31" s="298"/>
      <c r="T31" s="298"/>
      <c r="U31" s="298"/>
      <c r="V31" s="298"/>
      <c r="W31" s="299"/>
    </row>
    <row r="32" spans="2:27" ht="67.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663</v>
      </c>
      <c r="C33" s="298"/>
      <c r="D33" s="298"/>
      <c r="E33" s="298"/>
      <c r="F33" s="298"/>
      <c r="G33" s="298"/>
      <c r="H33" s="298"/>
      <c r="I33" s="298"/>
      <c r="J33" s="298"/>
      <c r="K33" s="298"/>
      <c r="L33" s="298"/>
      <c r="M33" s="298"/>
      <c r="N33" s="298"/>
      <c r="O33" s="298"/>
      <c r="P33" s="298"/>
      <c r="Q33" s="298"/>
      <c r="R33" s="298"/>
      <c r="S33" s="298"/>
      <c r="T33" s="298"/>
      <c r="U33" s="298"/>
      <c r="V33" s="298"/>
      <c r="W33" s="299"/>
    </row>
    <row r="34" spans="2:23" ht="42.75" customHeight="1" thickBot="1" x14ac:dyDescent="0.25">
      <c r="B34" s="300"/>
      <c r="C34" s="301"/>
      <c r="D34" s="301"/>
      <c r="E34" s="301"/>
      <c r="F34" s="301"/>
      <c r="G34" s="301"/>
      <c r="H34" s="301"/>
      <c r="I34" s="301"/>
      <c r="J34" s="301"/>
      <c r="K34" s="301"/>
      <c r="L34" s="301"/>
      <c r="M34" s="301"/>
      <c r="N34" s="301"/>
      <c r="O34" s="301"/>
      <c r="P34" s="301"/>
      <c r="Q34" s="301"/>
      <c r="R34" s="301"/>
      <c r="S34" s="301"/>
      <c r="T34" s="301"/>
      <c r="U34" s="301"/>
      <c r="V34" s="301"/>
      <c r="W34" s="302"/>
    </row>
    <row r="35" spans="2:23" ht="37.5" customHeight="1" thickTop="1" x14ac:dyDescent="0.2">
      <c r="B35" s="297" t="s">
        <v>662</v>
      </c>
      <c r="C35" s="298"/>
      <c r="D35" s="298"/>
      <c r="E35" s="298"/>
      <c r="F35" s="298"/>
      <c r="G35" s="298"/>
      <c r="H35" s="298"/>
      <c r="I35" s="298"/>
      <c r="J35" s="298"/>
      <c r="K35" s="298"/>
      <c r="L35" s="298"/>
      <c r="M35" s="298"/>
      <c r="N35" s="298"/>
      <c r="O35" s="298"/>
      <c r="P35" s="298"/>
      <c r="Q35" s="298"/>
      <c r="R35" s="298"/>
      <c r="S35" s="298"/>
      <c r="T35" s="298"/>
      <c r="U35" s="298"/>
      <c r="V35" s="298"/>
      <c r="W35" s="299"/>
    </row>
    <row r="36" spans="2:23" ht="63" customHeight="1" thickBot="1" x14ac:dyDescent="0.25">
      <c r="B36" s="303"/>
      <c r="C36" s="304"/>
      <c r="D36" s="304"/>
      <c r="E36" s="304"/>
      <c r="F36" s="304"/>
      <c r="G36" s="304"/>
      <c r="H36" s="304"/>
      <c r="I36" s="304"/>
      <c r="J36" s="304"/>
      <c r="K36" s="304"/>
      <c r="L36" s="304"/>
      <c r="M36" s="304"/>
      <c r="N36" s="304"/>
      <c r="O36" s="304"/>
      <c r="P36" s="304"/>
      <c r="Q36" s="304"/>
      <c r="R36" s="304"/>
      <c r="S36" s="304"/>
      <c r="T36" s="304"/>
      <c r="U36" s="304"/>
      <c r="V36" s="304"/>
      <c r="W36" s="305"/>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557</v>
      </c>
      <c r="D4" s="253" t="s">
        <v>556</v>
      </c>
      <c r="E4" s="253"/>
      <c r="F4" s="253"/>
      <c r="G4" s="253"/>
      <c r="H4" s="254"/>
      <c r="I4" s="18"/>
      <c r="J4" s="255" t="s">
        <v>6</v>
      </c>
      <c r="K4" s="253"/>
      <c r="L4" s="17" t="s">
        <v>695</v>
      </c>
      <c r="M4" s="256" t="s">
        <v>694</v>
      </c>
      <c r="N4" s="256"/>
      <c r="O4" s="256"/>
      <c r="P4" s="256"/>
      <c r="Q4" s="257"/>
      <c r="R4" s="19"/>
      <c r="S4" s="258" t="s">
        <v>9</v>
      </c>
      <c r="T4" s="259"/>
      <c r="U4" s="259"/>
      <c r="V4" s="260" t="s">
        <v>686</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51" customHeight="1" thickBot="1" x14ac:dyDescent="0.25">
      <c r="B6" s="20" t="s">
        <v>12</v>
      </c>
      <c r="C6" s="21" t="s">
        <v>690</v>
      </c>
      <c r="D6" s="262" t="s">
        <v>693</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13.25" customHeight="1" thickTop="1" thickBot="1" x14ac:dyDescent="0.25">
      <c r="B10" s="27" t="s">
        <v>25</v>
      </c>
      <c r="C10" s="260" t="s">
        <v>692</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587</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691</v>
      </c>
      <c r="C21" s="288"/>
      <c r="D21" s="288"/>
      <c r="E21" s="288"/>
      <c r="F21" s="288"/>
      <c r="G21" s="288"/>
      <c r="H21" s="288"/>
      <c r="I21" s="288"/>
      <c r="J21" s="288"/>
      <c r="K21" s="288"/>
      <c r="L21" s="288"/>
      <c r="M21" s="289" t="s">
        <v>690</v>
      </c>
      <c r="N21" s="289"/>
      <c r="O21" s="289" t="s">
        <v>60</v>
      </c>
      <c r="P21" s="289"/>
      <c r="Q21" s="290" t="s">
        <v>70</v>
      </c>
      <c r="R21" s="290"/>
      <c r="S21" s="34" t="s">
        <v>689</v>
      </c>
      <c r="T21" s="34" t="s">
        <v>172</v>
      </c>
      <c r="U21" s="34" t="s">
        <v>172</v>
      </c>
      <c r="V21" s="34" t="str">
        <f>+IF(ISERR(U21/T21*100),"N/A",ROUND(U21/T21*100,2))</f>
        <v>N/A</v>
      </c>
      <c r="W21" s="35" t="str">
        <f>+IF(ISERR(U21/S21*100),"N/A",ROUND(U21/S21*100,2))</f>
        <v>N/A</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687</v>
      </c>
      <c r="F25" s="40"/>
      <c r="G25" s="40"/>
      <c r="H25" s="41"/>
      <c r="I25" s="41"/>
      <c r="J25" s="41"/>
      <c r="K25" s="41"/>
      <c r="L25" s="41"/>
      <c r="M25" s="41"/>
      <c r="N25" s="41"/>
      <c r="O25" s="41"/>
      <c r="P25" s="42"/>
      <c r="Q25" s="42"/>
      <c r="R25" s="43" t="s">
        <v>688</v>
      </c>
      <c r="S25" s="44" t="s">
        <v>11</v>
      </c>
      <c r="T25" s="42"/>
      <c r="U25" s="44" t="s">
        <v>57</v>
      </c>
      <c r="V25" s="42"/>
      <c r="W25" s="45">
        <f>+IF(ISERR(U25/R25*100),"N/A",ROUND(U25/R25*100,2))</f>
        <v>0</v>
      </c>
    </row>
    <row r="26" spans="2:27" ht="26.25" customHeight="1" thickBot="1" x14ac:dyDescent="0.25">
      <c r="B26" s="308" t="s">
        <v>75</v>
      </c>
      <c r="C26" s="309"/>
      <c r="D26" s="309"/>
      <c r="E26" s="46" t="s">
        <v>687</v>
      </c>
      <c r="F26" s="46"/>
      <c r="G26" s="46"/>
      <c r="H26" s="47"/>
      <c r="I26" s="47"/>
      <c r="J26" s="47"/>
      <c r="K26" s="47"/>
      <c r="L26" s="47"/>
      <c r="M26" s="47"/>
      <c r="N26" s="47"/>
      <c r="O26" s="47"/>
      <c r="P26" s="48"/>
      <c r="Q26" s="48"/>
      <c r="R26" s="49" t="s">
        <v>686</v>
      </c>
      <c r="S26" s="50" t="s">
        <v>685</v>
      </c>
      <c r="T26" s="51">
        <f>+IF(ISERR(S26/R26*100),"N/A",ROUND(S26/R26*100,2))</f>
        <v>6.79</v>
      </c>
      <c r="U26" s="50" t="s">
        <v>57</v>
      </c>
      <c r="V26" s="51">
        <f>+IF(ISERR(U26/S26*100),"N/A",ROUND(U26/S26*100,2))</f>
        <v>0</v>
      </c>
      <c r="W26" s="52">
        <f>+IF(ISERR(U26/R26*100),"N/A",ROUND(U26/R26*100,2))</f>
        <v>0</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684</v>
      </c>
      <c r="C28" s="298"/>
      <c r="D28" s="298"/>
      <c r="E28" s="298"/>
      <c r="F28" s="298"/>
      <c r="G28" s="298"/>
      <c r="H28" s="298"/>
      <c r="I28" s="298"/>
      <c r="J28" s="298"/>
      <c r="K28" s="298"/>
      <c r="L28" s="298"/>
      <c r="M28" s="298"/>
      <c r="N28" s="298"/>
      <c r="O28" s="298"/>
      <c r="P28" s="298"/>
      <c r="Q28" s="298"/>
      <c r="R28" s="298"/>
      <c r="S28" s="298"/>
      <c r="T28" s="298"/>
      <c r="U28" s="298"/>
      <c r="V28" s="298"/>
      <c r="W28" s="299"/>
    </row>
    <row r="29" spans="2:27" ht="94.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683</v>
      </c>
      <c r="C30" s="298"/>
      <c r="D30" s="298"/>
      <c r="E30" s="298"/>
      <c r="F30" s="298"/>
      <c r="G30" s="298"/>
      <c r="H30" s="298"/>
      <c r="I30" s="298"/>
      <c r="J30" s="298"/>
      <c r="K30" s="298"/>
      <c r="L30" s="298"/>
      <c r="M30" s="298"/>
      <c r="N30" s="298"/>
      <c r="O30" s="298"/>
      <c r="P30" s="298"/>
      <c r="Q30" s="298"/>
      <c r="R30" s="298"/>
      <c r="S30" s="298"/>
      <c r="T30" s="298"/>
      <c r="U30" s="298"/>
      <c r="V30" s="298"/>
      <c r="W30" s="299"/>
    </row>
    <row r="31" spans="2:27" ht="1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682</v>
      </c>
      <c r="C32" s="298"/>
      <c r="D32" s="298"/>
      <c r="E32" s="298"/>
      <c r="F32" s="298"/>
      <c r="G32" s="298"/>
      <c r="H32" s="298"/>
      <c r="I32" s="298"/>
      <c r="J32" s="298"/>
      <c r="K32" s="298"/>
      <c r="L32" s="298"/>
      <c r="M32" s="298"/>
      <c r="N32" s="298"/>
      <c r="O32" s="298"/>
      <c r="P32" s="298"/>
      <c r="Q32" s="298"/>
      <c r="R32" s="298"/>
      <c r="S32" s="298"/>
      <c r="T32" s="298"/>
      <c r="U32" s="298"/>
      <c r="V32" s="298"/>
      <c r="W32" s="299"/>
    </row>
    <row r="33" spans="2:23" ht="66" customHeight="1"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2"/>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557</v>
      </c>
      <c r="D4" s="253" t="s">
        <v>556</v>
      </c>
      <c r="E4" s="253"/>
      <c r="F4" s="253"/>
      <c r="G4" s="253"/>
      <c r="H4" s="254"/>
      <c r="I4" s="18"/>
      <c r="J4" s="255" t="s">
        <v>6</v>
      </c>
      <c r="K4" s="253"/>
      <c r="L4" s="17" t="s">
        <v>727</v>
      </c>
      <c r="M4" s="256" t="s">
        <v>726</v>
      </c>
      <c r="N4" s="256"/>
      <c r="O4" s="256"/>
      <c r="P4" s="256"/>
      <c r="Q4" s="257"/>
      <c r="R4" s="19"/>
      <c r="S4" s="258" t="s">
        <v>9</v>
      </c>
      <c r="T4" s="259"/>
      <c r="U4" s="259"/>
      <c r="V4" s="260" t="s">
        <v>725</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701</v>
      </c>
      <c r="D6" s="262" t="s">
        <v>724</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723</v>
      </c>
      <c r="K8" s="26" t="s">
        <v>722</v>
      </c>
      <c r="L8" s="26" t="s">
        <v>721</v>
      </c>
      <c r="M8" s="26" t="s">
        <v>720</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50" customHeight="1" thickTop="1" thickBot="1" x14ac:dyDescent="0.25">
      <c r="B10" s="27" t="s">
        <v>25</v>
      </c>
      <c r="C10" s="260" t="s">
        <v>719</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587</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718</v>
      </c>
      <c r="C21" s="288"/>
      <c r="D21" s="288"/>
      <c r="E21" s="288"/>
      <c r="F21" s="288"/>
      <c r="G21" s="288"/>
      <c r="H21" s="288"/>
      <c r="I21" s="288"/>
      <c r="J21" s="288"/>
      <c r="K21" s="288"/>
      <c r="L21" s="288"/>
      <c r="M21" s="289" t="s">
        <v>701</v>
      </c>
      <c r="N21" s="289"/>
      <c r="O21" s="289" t="s">
        <v>60</v>
      </c>
      <c r="P21" s="289"/>
      <c r="Q21" s="290" t="s">
        <v>53</v>
      </c>
      <c r="R21" s="290"/>
      <c r="S21" s="34" t="s">
        <v>717</v>
      </c>
      <c r="T21" s="34" t="s">
        <v>717</v>
      </c>
      <c r="U21" s="34" t="s">
        <v>717</v>
      </c>
      <c r="V21" s="34">
        <f t="shared" ref="V21:V30" si="0">+IF(ISERR(U21/T21*100),"N/A",ROUND(U21/T21*100,2))</f>
        <v>100</v>
      </c>
      <c r="W21" s="35">
        <f t="shared" ref="W21:W30" si="1">+IF(ISERR(U21/S21*100),"N/A",ROUND(U21/S21*100,2))</f>
        <v>100</v>
      </c>
    </row>
    <row r="22" spans="2:27" ht="56.25" customHeight="1" x14ac:dyDescent="0.2">
      <c r="B22" s="287" t="s">
        <v>716</v>
      </c>
      <c r="C22" s="288"/>
      <c r="D22" s="288"/>
      <c r="E22" s="288"/>
      <c r="F22" s="288"/>
      <c r="G22" s="288"/>
      <c r="H22" s="288"/>
      <c r="I22" s="288"/>
      <c r="J22" s="288"/>
      <c r="K22" s="288"/>
      <c r="L22" s="288"/>
      <c r="M22" s="289" t="s">
        <v>701</v>
      </c>
      <c r="N22" s="289"/>
      <c r="O22" s="289" t="s">
        <v>60</v>
      </c>
      <c r="P22" s="289"/>
      <c r="Q22" s="290" t="s">
        <v>53</v>
      </c>
      <c r="R22" s="290"/>
      <c r="S22" s="34" t="s">
        <v>715</v>
      </c>
      <c r="T22" s="34" t="s">
        <v>172</v>
      </c>
      <c r="U22" s="34" t="s">
        <v>172</v>
      </c>
      <c r="V22" s="34" t="str">
        <f t="shared" si="0"/>
        <v>N/A</v>
      </c>
      <c r="W22" s="35" t="str">
        <f t="shared" si="1"/>
        <v>N/A</v>
      </c>
    </row>
    <row r="23" spans="2:27" ht="56.25" customHeight="1" x14ac:dyDescent="0.2">
      <c r="B23" s="287" t="s">
        <v>714</v>
      </c>
      <c r="C23" s="288"/>
      <c r="D23" s="288"/>
      <c r="E23" s="288"/>
      <c r="F23" s="288"/>
      <c r="G23" s="288"/>
      <c r="H23" s="288"/>
      <c r="I23" s="288"/>
      <c r="J23" s="288"/>
      <c r="K23" s="288"/>
      <c r="L23" s="288"/>
      <c r="M23" s="289" t="s">
        <v>701</v>
      </c>
      <c r="N23" s="289"/>
      <c r="O23" s="289" t="s">
        <v>60</v>
      </c>
      <c r="P23" s="289"/>
      <c r="Q23" s="290" t="s">
        <v>53</v>
      </c>
      <c r="R23" s="290"/>
      <c r="S23" s="34" t="s">
        <v>713</v>
      </c>
      <c r="T23" s="34" t="s">
        <v>713</v>
      </c>
      <c r="U23" s="34" t="s">
        <v>713</v>
      </c>
      <c r="V23" s="34">
        <f t="shared" si="0"/>
        <v>100</v>
      </c>
      <c r="W23" s="35">
        <f t="shared" si="1"/>
        <v>100</v>
      </c>
    </row>
    <row r="24" spans="2:27" ht="56.25" customHeight="1" x14ac:dyDescent="0.2">
      <c r="B24" s="287" t="s">
        <v>712</v>
      </c>
      <c r="C24" s="288"/>
      <c r="D24" s="288"/>
      <c r="E24" s="288"/>
      <c r="F24" s="288"/>
      <c r="G24" s="288"/>
      <c r="H24" s="288"/>
      <c r="I24" s="288"/>
      <c r="J24" s="288"/>
      <c r="K24" s="288"/>
      <c r="L24" s="288"/>
      <c r="M24" s="289" t="s">
        <v>701</v>
      </c>
      <c r="N24" s="289"/>
      <c r="O24" s="289" t="s">
        <v>60</v>
      </c>
      <c r="P24" s="289"/>
      <c r="Q24" s="290" t="s">
        <v>53</v>
      </c>
      <c r="R24" s="290"/>
      <c r="S24" s="34" t="s">
        <v>711</v>
      </c>
      <c r="T24" s="34" t="s">
        <v>172</v>
      </c>
      <c r="U24" s="34" t="s">
        <v>172</v>
      </c>
      <c r="V24" s="34" t="str">
        <f t="shared" si="0"/>
        <v>N/A</v>
      </c>
      <c r="W24" s="35" t="str">
        <f t="shared" si="1"/>
        <v>N/A</v>
      </c>
    </row>
    <row r="25" spans="2:27" ht="56.25" customHeight="1" x14ac:dyDescent="0.2">
      <c r="B25" s="287" t="s">
        <v>710</v>
      </c>
      <c r="C25" s="288"/>
      <c r="D25" s="288"/>
      <c r="E25" s="288"/>
      <c r="F25" s="288"/>
      <c r="G25" s="288"/>
      <c r="H25" s="288"/>
      <c r="I25" s="288"/>
      <c r="J25" s="288"/>
      <c r="K25" s="288"/>
      <c r="L25" s="288"/>
      <c r="M25" s="289" t="s">
        <v>701</v>
      </c>
      <c r="N25" s="289"/>
      <c r="O25" s="289" t="s">
        <v>60</v>
      </c>
      <c r="P25" s="289"/>
      <c r="Q25" s="290" t="s">
        <v>53</v>
      </c>
      <c r="R25" s="290"/>
      <c r="S25" s="34" t="s">
        <v>227</v>
      </c>
      <c r="T25" s="34" t="s">
        <v>172</v>
      </c>
      <c r="U25" s="34" t="s">
        <v>172</v>
      </c>
      <c r="V25" s="34" t="str">
        <f t="shared" si="0"/>
        <v>N/A</v>
      </c>
      <c r="W25" s="35" t="str">
        <f t="shared" si="1"/>
        <v>N/A</v>
      </c>
    </row>
    <row r="26" spans="2:27" ht="56.25" customHeight="1" x14ac:dyDescent="0.2">
      <c r="B26" s="287" t="s">
        <v>709</v>
      </c>
      <c r="C26" s="288"/>
      <c r="D26" s="288"/>
      <c r="E26" s="288"/>
      <c r="F26" s="288"/>
      <c r="G26" s="288"/>
      <c r="H26" s="288"/>
      <c r="I26" s="288"/>
      <c r="J26" s="288"/>
      <c r="K26" s="288"/>
      <c r="L26" s="288"/>
      <c r="M26" s="289" t="s">
        <v>701</v>
      </c>
      <c r="N26" s="289"/>
      <c r="O26" s="289" t="s">
        <v>60</v>
      </c>
      <c r="P26" s="289"/>
      <c r="Q26" s="290" t="s">
        <v>53</v>
      </c>
      <c r="R26" s="290"/>
      <c r="S26" s="34" t="s">
        <v>708</v>
      </c>
      <c r="T26" s="34" t="s">
        <v>172</v>
      </c>
      <c r="U26" s="34" t="s">
        <v>172</v>
      </c>
      <c r="V26" s="34" t="str">
        <f t="shared" si="0"/>
        <v>N/A</v>
      </c>
      <c r="W26" s="35" t="str">
        <f t="shared" si="1"/>
        <v>N/A</v>
      </c>
    </row>
    <row r="27" spans="2:27" ht="56.25" customHeight="1" x14ac:dyDescent="0.2">
      <c r="B27" s="287" t="s">
        <v>707</v>
      </c>
      <c r="C27" s="288"/>
      <c r="D27" s="288"/>
      <c r="E27" s="288"/>
      <c r="F27" s="288"/>
      <c r="G27" s="288"/>
      <c r="H27" s="288"/>
      <c r="I27" s="288"/>
      <c r="J27" s="288"/>
      <c r="K27" s="288"/>
      <c r="L27" s="288"/>
      <c r="M27" s="289" t="s">
        <v>701</v>
      </c>
      <c r="N27" s="289"/>
      <c r="O27" s="289" t="s">
        <v>60</v>
      </c>
      <c r="P27" s="289"/>
      <c r="Q27" s="290" t="s">
        <v>53</v>
      </c>
      <c r="R27" s="290"/>
      <c r="S27" s="34" t="s">
        <v>706</v>
      </c>
      <c r="T27" s="34" t="s">
        <v>172</v>
      </c>
      <c r="U27" s="34" t="s">
        <v>172</v>
      </c>
      <c r="V27" s="34" t="str">
        <f t="shared" si="0"/>
        <v>N/A</v>
      </c>
      <c r="W27" s="35" t="str">
        <f t="shared" si="1"/>
        <v>N/A</v>
      </c>
    </row>
    <row r="28" spans="2:27" ht="56.25" customHeight="1" x14ac:dyDescent="0.2">
      <c r="B28" s="287" t="s">
        <v>705</v>
      </c>
      <c r="C28" s="288"/>
      <c r="D28" s="288"/>
      <c r="E28" s="288"/>
      <c r="F28" s="288"/>
      <c r="G28" s="288"/>
      <c r="H28" s="288"/>
      <c r="I28" s="288"/>
      <c r="J28" s="288"/>
      <c r="K28" s="288"/>
      <c r="L28" s="288"/>
      <c r="M28" s="289" t="s">
        <v>701</v>
      </c>
      <c r="N28" s="289"/>
      <c r="O28" s="289" t="s">
        <v>60</v>
      </c>
      <c r="P28" s="289"/>
      <c r="Q28" s="290" t="s">
        <v>53</v>
      </c>
      <c r="R28" s="290"/>
      <c r="S28" s="34" t="s">
        <v>704</v>
      </c>
      <c r="T28" s="34" t="s">
        <v>172</v>
      </c>
      <c r="U28" s="34" t="s">
        <v>172</v>
      </c>
      <c r="V28" s="34" t="str">
        <f t="shared" si="0"/>
        <v>N/A</v>
      </c>
      <c r="W28" s="35" t="str">
        <f t="shared" si="1"/>
        <v>N/A</v>
      </c>
    </row>
    <row r="29" spans="2:27" ht="56.25" customHeight="1" x14ac:dyDescent="0.2">
      <c r="B29" s="287" t="s">
        <v>703</v>
      </c>
      <c r="C29" s="288"/>
      <c r="D29" s="288"/>
      <c r="E29" s="288"/>
      <c r="F29" s="288"/>
      <c r="G29" s="288"/>
      <c r="H29" s="288"/>
      <c r="I29" s="288"/>
      <c r="J29" s="288"/>
      <c r="K29" s="288"/>
      <c r="L29" s="288"/>
      <c r="M29" s="289" t="s">
        <v>701</v>
      </c>
      <c r="N29" s="289"/>
      <c r="O29" s="289" t="s">
        <v>60</v>
      </c>
      <c r="P29" s="289"/>
      <c r="Q29" s="290" t="s">
        <v>53</v>
      </c>
      <c r="R29" s="290"/>
      <c r="S29" s="34" t="s">
        <v>170</v>
      </c>
      <c r="T29" s="34" t="s">
        <v>172</v>
      </c>
      <c r="U29" s="34" t="s">
        <v>172</v>
      </c>
      <c r="V29" s="34" t="str">
        <f t="shared" si="0"/>
        <v>N/A</v>
      </c>
      <c r="W29" s="35" t="str">
        <f t="shared" si="1"/>
        <v>N/A</v>
      </c>
    </row>
    <row r="30" spans="2:27" ht="56.25" customHeight="1" thickBot="1" x14ac:dyDescent="0.25">
      <c r="B30" s="287" t="s">
        <v>702</v>
      </c>
      <c r="C30" s="288"/>
      <c r="D30" s="288"/>
      <c r="E30" s="288"/>
      <c r="F30" s="288"/>
      <c r="G30" s="288"/>
      <c r="H30" s="288"/>
      <c r="I30" s="288"/>
      <c r="J30" s="288"/>
      <c r="K30" s="288"/>
      <c r="L30" s="288"/>
      <c r="M30" s="289" t="s">
        <v>701</v>
      </c>
      <c r="N30" s="289"/>
      <c r="O30" s="289" t="s">
        <v>60</v>
      </c>
      <c r="P30" s="289"/>
      <c r="Q30" s="290" t="s">
        <v>53</v>
      </c>
      <c r="R30" s="290"/>
      <c r="S30" s="34" t="s">
        <v>96</v>
      </c>
      <c r="T30" s="34" t="s">
        <v>172</v>
      </c>
      <c r="U30" s="34" t="s">
        <v>172</v>
      </c>
      <c r="V30" s="34" t="str">
        <f t="shared" si="0"/>
        <v>N/A</v>
      </c>
      <c r="W30" s="35" t="str">
        <f t="shared" si="1"/>
        <v>N/A</v>
      </c>
    </row>
    <row r="31" spans="2:27" ht="21.75" customHeight="1" thickTop="1" thickBot="1" x14ac:dyDescent="0.25">
      <c r="B31" s="11" t="s">
        <v>65</v>
      </c>
      <c r="C31" s="12"/>
      <c r="D31" s="12"/>
      <c r="E31" s="12"/>
      <c r="F31" s="12"/>
      <c r="G31" s="12"/>
      <c r="H31" s="13"/>
      <c r="I31" s="13"/>
      <c r="J31" s="13"/>
      <c r="K31" s="13"/>
      <c r="L31" s="13"/>
      <c r="M31" s="13"/>
      <c r="N31" s="13"/>
      <c r="O31" s="13"/>
      <c r="P31" s="13"/>
      <c r="Q31" s="13"/>
      <c r="R31" s="13"/>
      <c r="S31" s="13"/>
      <c r="T31" s="13"/>
      <c r="U31" s="13"/>
      <c r="V31" s="13"/>
      <c r="W31" s="14"/>
      <c r="X31" s="36"/>
    </row>
    <row r="32" spans="2:27" ht="29.25" customHeight="1" thickTop="1" thickBot="1" x14ac:dyDescent="0.25">
      <c r="B32" s="291" t="s">
        <v>2293</v>
      </c>
      <c r="C32" s="292"/>
      <c r="D32" s="292"/>
      <c r="E32" s="292"/>
      <c r="F32" s="292"/>
      <c r="G32" s="292"/>
      <c r="H32" s="292"/>
      <c r="I32" s="292"/>
      <c r="J32" s="292"/>
      <c r="K32" s="292"/>
      <c r="L32" s="292"/>
      <c r="M32" s="292"/>
      <c r="N32" s="292"/>
      <c r="O32" s="292"/>
      <c r="P32" s="292"/>
      <c r="Q32" s="293"/>
      <c r="R32" s="37" t="s">
        <v>45</v>
      </c>
      <c r="S32" s="274" t="s">
        <v>46</v>
      </c>
      <c r="T32" s="274"/>
      <c r="U32" s="38" t="s">
        <v>66</v>
      </c>
      <c r="V32" s="273" t="s">
        <v>67</v>
      </c>
      <c r="W32" s="275"/>
    </row>
    <row r="33" spans="2:25" ht="30.75" customHeight="1" thickBot="1" x14ac:dyDescent="0.25">
      <c r="B33" s="294"/>
      <c r="C33" s="295"/>
      <c r="D33" s="295"/>
      <c r="E33" s="295"/>
      <c r="F33" s="295"/>
      <c r="G33" s="295"/>
      <c r="H33" s="295"/>
      <c r="I33" s="295"/>
      <c r="J33" s="295"/>
      <c r="K33" s="295"/>
      <c r="L33" s="295"/>
      <c r="M33" s="295"/>
      <c r="N33" s="295"/>
      <c r="O33" s="295"/>
      <c r="P33" s="295"/>
      <c r="Q33" s="296"/>
      <c r="R33" s="39" t="s">
        <v>68</v>
      </c>
      <c r="S33" s="39" t="s">
        <v>68</v>
      </c>
      <c r="T33" s="39" t="s">
        <v>60</v>
      </c>
      <c r="U33" s="39" t="s">
        <v>68</v>
      </c>
      <c r="V33" s="39" t="s">
        <v>69</v>
      </c>
      <c r="W33" s="32" t="s">
        <v>70</v>
      </c>
      <c r="Y33" s="36"/>
    </row>
    <row r="34" spans="2:25" ht="23.25" customHeight="1" thickBot="1" x14ac:dyDescent="0.25">
      <c r="B34" s="306" t="s">
        <v>71</v>
      </c>
      <c r="C34" s="307"/>
      <c r="D34" s="307"/>
      <c r="E34" s="40" t="s">
        <v>700</v>
      </c>
      <c r="F34" s="40"/>
      <c r="G34" s="40"/>
      <c r="H34" s="41"/>
      <c r="I34" s="41"/>
      <c r="J34" s="41"/>
      <c r="K34" s="41"/>
      <c r="L34" s="41"/>
      <c r="M34" s="41"/>
      <c r="N34" s="41"/>
      <c r="O34" s="41"/>
      <c r="P34" s="42"/>
      <c r="Q34" s="42"/>
      <c r="R34" s="43" t="s">
        <v>699</v>
      </c>
      <c r="S34" s="44" t="s">
        <v>11</v>
      </c>
      <c r="T34" s="42"/>
      <c r="U34" s="44" t="s">
        <v>57</v>
      </c>
      <c r="V34" s="42"/>
      <c r="W34" s="45">
        <f>+IF(ISERR(U34/R34*100),"N/A",ROUND(U34/R34*100,2))</f>
        <v>0</v>
      </c>
    </row>
    <row r="35" spans="2:25" ht="26.25" customHeight="1" thickBot="1" x14ac:dyDescent="0.25">
      <c r="B35" s="308" t="s">
        <v>75</v>
      </c>
      <c r="C35" s="309"/>
      <c r="D35" s="309"/>
      <c r="E35" s="46" t="s">
        <v>700</v>
      </c>
      <c r="F35" s="46"/>
      <c r="G35" s="46"/>
      <c r="H35" s="47"/>
      <c r="I35" s="47"/>
      <c r="J35" s="47"/>
      <c r="K35" s="47"/>
      <c r="L35" s="47"/>
      <c r="M35" s="47"/>
      <c r="N35" s="47"/>
      <c r="O35" s="47"/>
      <c r="P35" s="48"/>
      <c r="Q35" s="48"/>
      <c r="R35" s="49" t="s">
        <v>699</v>
      </c>
      <c r="S35" s="50" t="s">
        <v>57</v>
      </c>
      <c r="T35" s="51">
        <f>+IF(ISERR(S35/R35*100),"N/A",ROUND(S35/R35*100,2))</f>
        <v>0</v>
      </c>
      <c r="U35" s="50" t="s">
        <v>57</v>
      </c>
      <c r="V35" s="51" t="str">
        <f>+IF(ISERR(U35/S35*100),"N/A",ROUND(U35/S35*100,2))</f>
        <v>N/A</v>
      </c>
      <c r="W35" s="52">
        <f>+IF(ISERR(U35/R35*100),"N/A",ROUND(U35/R35*100,2))</f>
        <v>0</v>
      </c>
    </row>
    <row r="36" spans="2:25" ht="22.5" customHeight="1" thickTop="1" thickBot="1" x14ac:dyDescent="0.25">
      <c r="B36" s="11" t="s">
        <v>81</v>
      </c>
      <c r="C36" s="12"/>
      <c r="D36" s="12"/>
      <c r="E36" s="12"/>
      <c r="F36" s="12"/>
      <c r="G36" s="12"/>
      <c r="H36" s="13"/>
      <c r="I36" s="13"/>
      <c r="J36" s="13"/>
      <c r="K36" s="13"/>
      <c r="L36" s="13"/>
      <c r="M36" s="13"/>
      <c r="N36" s="13"/>
      <c r="O36" s="13"/>
      <c r="P36" s="13"/>
      <c r="Q36" s="13"/>
      <c r="R36" s="13"/>
      <c r="S36" s="13"/>
      <c r="T36" s="13"/>
      <c r="U36" s="13"/>
      <c r="V36" s="13"/>
      <c r="W36" s="14"/>
    </row>
    <row r="37" spans="2:25" ht="37.5" customHeight="1" thickTop="1" x14ac:dyDescent="0.2">
      <c r="B37" s="297" t="s">
        <v>698</v>
      </c>
      <c r="C37" s="298"/>
      <c r="D37" s="298"/>
      <c r="E37" s="298"/>
      <c r="F37" s="298"/>
      <c r="G37" s="298"/>
      <c r="H37" s="298"/>
      <c r="I37" s="298"/>
      <c r="J37" s="298"/>
      <c r="K37" s="298"/>
      <c r="L37" s="298"/>
      <c r="M37" s="298"/>
      <c r="N37" s="298"/>
      <c r="O37" s="298"/>
      <c r="P37" s="298"/>
      <c r="Q37" s="298"/>
      <c r="R37" s="298"/>
      <c r="S37" s="298"/>
      <c r="T37" s="298"/>
      <c r="U37" s="298"/>
      <c r="V37" s="298"/>
      <c r="W37" s="299"/>
    </row>
    <row r="38" spans="2:25" ht="51" customHeight="1" thickBot="1" x14ac:dyDescent="0.25">
      <c r="B38" s="300"/>
      <c r="C38" s="301"/>
      <c r="D38" s="301"/>
      <c r="E38" s="301"/>
      <c r="F38" s="301"/>
      <c r="G38" s="301"/>
      <c r="H38" s="301"/>
      <c r="I38" s="301"/>
      <c r="J38" s="301"/>
      <c r="K38" s="301"/>
      <c r="L38" s="301"/>
      <c r="M38" s="301"/>
      <c r="N38" s="301"/>
      <c r="O38" s="301"/>
      <c r="P38" s="301"/>
      <c r="Q38" s="301"/>
      <c r="R38" s="301"/>
      <c r="S38" s="301"/>
      <c r="T38" s="301"/>
      <c r="U38" s="301"/>
      <c r="V38" s="301"/>
      <c r="W38" s="302"/>
    </row>
    <row r="39" spans="2:25" ht="37.5" customHeight="1" thickTop="1" x14ac:dyDescent="0.2">
      <c r="B39" s="297" t="s">
        <v>697</v>
      </c>
      <c r="C39" s="298"/>
      <c r="D39" s="298"/>
      <c r="E39" s="298"/>
      <c r="F39" s="298"/>
      <c r="G39" s="298"/>
      <c r="H39" s="298"/>
      <c r="I39" s="298"/>
      <c r="J39" s="298"/>
      <c r="K39" s="298"/>
      <c r="L39" s="298"/>
      <c r="M39" s="298"/>
      <c r="N39" s="298"/>
      <c r="O39" s="298"/>
      <c r="P39" s="298"/>
      <c r="Q39" s="298"/>
      <c r="R39" s="298"/>
      <c r="S39" s="298"/>
      <c r="T39" s="298"/>
      <c r="U39" s="298"/>
      <c r="V39" s="298"/>
      <c r="W39" s="299"/>
    </row>
    <row r="40" spans="2:25" ht="39" customHeight="1" thickBot="1" x14ac:dyDescent="0.25">
      <c r="B40" s="300"/>
      <c r="C40" s="301"/>
      <c r="D40" s="301"/>
      <c r="E40" s="301"/>
      <c r="F40" s="301"/>
      <c r="G40" s="301"/>
      <c r="H40" s="301"/>
      <c r="I40" s="301"/>
      <c r="J40" s="301"/>
      <c r="K40" s="301"/>
      <c r="L40" s="301"/>
      <c r="M40" s="301"/>
      <c r="N40" s="301"/>
      <c r="O40" s="301"/>
      <c r="P40" s="301"/>
      <c r="Q40" s="301"/>
      <c r="R40" s="301"/>
      <c r="S40" s="301"/>
      <c r="T40" s="301"/>
      <c r="U40" s="301"/>
      <c r="V40" s="301"/>
      <c r="W40" s="302"/>
    </row>
    <row r="41" spans="2:25" ht="37.5" customHeight="1" thickTop="1" x14ac:dyDescent="0.2">
      <c r="B41" s="297" t="s">
        <v>696</v>
      </c>
      <c r="C41" s="298"/>
      <c r="D41" s="298"/>
      <c r="E41" s="298"/>
      <c r="F41" s="298"/>
      <c r="G41" s="298"/>
      <c r="H41" s="298"/>
      <c r="I41" s="298"/>
      <c r="J41" s="298"/>
      <c r="K41" s="298"/>
      <c r="L41" s="298"/>
      <c r="M41" s="298"/>
      <c r="N41" s="298"/>
      <c r="O41" s="298"/>
      <c r="P41" s="298"/>
      <c r="Q41" s="298"/>
      <c r="R41" s="298"/>
      <c r="S41" s="298"/>
      <c r="T41" s="298"/>
      <c r="U41" s="298"/>
      <c r="V41" s="298"/>
      <c r="W41" s="299"/>
    </row>
    <row r="42" spans="2:25" ht="33" customHeight="1" thickBot="1" x14ac:dyDescent="0.25">
      <c r="B42" s="303"/>
      <c r="C42" s="304"/>
      <c r="D42" s="304"/>
      <c r="E42" s="304"/>
      <c r="F42" s="304"/>
      <c r="G42" s="304"/>
      <c r="H42" s="304"/>
      <c r="I42" s="304"/>
      <c r="J42" s="304"/>
      <c r="K42" s="304"/>
      <c r="L42" s="304"/>
      <c r="M42" s="304"/>
      <c r="N42" s="304"/>
      <c r="O42" s="304"/>
      <c r="P42" s="304"/>
      <c r="Q42" s="304"/>
      <c r="R42" s="304"/>
      <c r="S42" s="304"/>
      <c r="T42" s="304"/>
      <c r="U42" s="304"/>
      <c r="V42" s="304"/>
      <c r="W42" s="305"/>
    </row>
  </sheetData>
  <mergeCells count="8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2:Q33"/>
    <mergeCell ref="B39:W40"/>
    <mergeCell ref="B41:W42"/>
    <mergeCell ref="S32:T32"/>
    <mergeCell ref="V32:W32"/>
    <mergeCell ref="B34:D34"/>
    <mergeCell ref="B35:D35"/>
    <mergeCell ref="B37:W38"/>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v>
      </c>
      <c r="D4" s="253" t="s">
        <v>5</v>
      </c>
      <c r="E4" s="253"/>
      <c r="F4" s="253"/>
      <c r="G4" s="253"/>
      <c r="H4" s="254"/>
      <c r="I4" s="18"/>
      <c r="J4" s="255" t="s">
        <v>6</v>
      </c>
      <c r="K4" s="253"/>
      <c r="L4" s="17" t="s">
        <v>7</v>
      </c>
      <c r="M4" s="256" t="s">
        <v>8</v>
      </c>
      <c r="N4" s="256"/>
      <c r="O4" s="256"/>
      <c r="P4" s="256"/>
      <c r="Q4" s="257"/>
      <c r="R4" s="19"/>
      <c r="S4" s="258" t="s">
        <v>9</v>
      </c>
      <c r="T4" s="259"/>
      <c r="U4" s="259"/>
      <c r="V4" s="260" t="s">
        <v>10</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13</v>
      </c>
      <c r="D6" s="262" t="s">
        <v>14</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17</v>
      </c>
      <c r="D7" s="249" t="s">
        <v>18</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21</v>
      </c>
      <c r="K8" s="26" t="s">
        <v>22</v>
      </c>
      <c r="L8" s="26" t="s">
        <v>23</v>
      </c>
      <c r="M8" s="26" t="s">
        <v>24</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218.25" customHeight="1" thickTop="1" thickBot="1" x14ac:dyDescent="0.25">
      <c r="B10" s="27" t="s">
        <v>25</v>
      </c>
      <c r="C10" s="260" t="s">
        <v>26</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34</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51</v>
      </c>
      <c r="C21" s="288"/>
      <c r="D21" s="288"/>
      <c r="E21" s="288"/>
      <c r="F21" s="288"/>
      <c r="G21" s="288"/>
      <c r="H21" s="288"/>
      <c r="I21" s="288"/>
      <c r="J21" s="288"/>
      <c r="K21" s="288"/>
      <c r="L21" s="288"/>
      <c r="M21" s="289" t="s">
        <v>13</v>
      </c>
      <c r="N21" s="289"/>
      <c r="O21" s="289" t="s">
        <v>52</v>
      </c>
      <c r="P21" s="289"/>
      <c r="Q21" s="290" t="s">
        <v>53</v>
      </c>
      <c r="R21" s="290"/>
      <c r="S21" s="34" t="s">
        <v>54</v>
      </c>
      <c r="T21" s="34" t="s">
        <v>55</v>
      </c>
      <c r="U21" s="34" t="s">
        <v>55</v>
      </c>
      <c r="V21" s="34">
        <f t="shared" ref="V21:V26" si="0">+IF(ISERR(U21/T21*100),"N/A",ROUND(U21/T21*100,2))</f>
        <v>100</v>
      </c>
      <c r="W21" s="35">
        <f t="shared" ref="W21:W26" si="1">+IF(ISERR(U21/S21*100),"N/A",ROUND(U21/S21*100,2))</f>
        <v>3.85</v>
      </c>
    </row>
    <row r="22" spans="2:27" ht="56.25" customHeight="1" x14ac:dyDescent="0.2">
      <c r="B22" s="287" t="s">
        <v>56</v>
      </c>
      <c r="C22" s="288"/>
      <c r="D22" s="288"/>
      <c r="E22" s="288"/>
      <c r="F22" s="288"/>
      <c r="G22" s="288"/>
      <c r="H22" s="288"/>
      <c r="I22" s="288"/>
      <c r="J22" s="288"/>
      <c r="K22" s="288"/>
      <c r="L22" s="288"/>
      <c r="M22" s="289" t="s">
        <v>13</v>
      </c>
      <c r="N22" s="289"/>
      <c r="O22" s="289" t="s">
        <v>52</v>
      </c>
      <c r="P22" s="289"/>
      <c r="Q22" s="290" t="s">
        <v>53</v>
      </c>
      <c r="R22" s="290"/>
      <c r="S22" s="34" t="s">
        <v>54</v>
      </c>
      <c r="T22" s="34" t="s">
        <v>57</v>
      </c>
      <c r="U22" s="34" t="s">
        <v>57</v>
      </c>
      <c r="V22" s="34" t="str">
        <f t="shared" si="0"/>
        <v>N/A</v>
      </c>
      <c r="W22" s="35">
        <f t="shared" si="1"/>
        <v>0</v>
      </c>
    </row>
    <row r="23" spans="2:27" ht="56.25" customHeight="1" x14ac:dyDescent="0.2">
      <c r="B23" s="287" t="s">
        <v>58</v>
      </c>
      <c r="C23" s="288"/>
      <c r="D23" s="288"/>
      <c r="E23" s="288"/>
      <c r="F23" s="288"/>
      <c r="G23" s="288"/>
      <c r="H23" s="288"/>
      <c r="I23" s="288"/>
      <c r="J23" s="288"/>
      <c r="K23" s="288"/>
      <c r="L23" s="288"/>
      <c r="M23" s="289" t="s">
        <v>13</v>
      </c>
      <c r="N23" s="289"/>
      <c r="O23" s="289" t="s">
        <v>52</v>
      </c>
      <c r="P23" s="289"/>
      <c r="Q23" s="290" t="s">
        <v>53</v>
      </c>
      <c r="R23" s="290"/>
      <c r="S23" s="34" t="s">
        <v>54</v>
      </c>
      <c r="T23" s="34" t="s">
        <v>57</v>
      </c>
      <c r="U23" s="34" t="s">
        <v>57</v>
      </c>
      <c r="V23" s="34" t="str">
        <f t="shared" si="0"/>
        <v>N/A</v>
      </c>
      <c r="W23" s="35">
        <f t="shared" si="1"/>
        <v>0</v>
      </c>
    </row>
    <row r="24" spans="2:27" ht="56.25" customHeight="1" x14ac:dyDescent="0.2">
      <c r="B24" s="287" t="s">
        <v>59</v>
      </c>
      <c r="C24" s="288"/>
      <c r="D24" s="288"/>
      <c r="E24" s="288"/>
      <c r="F24" s="288"/>
      <c r="G24" s="288"/>
      <c r="H24" s="288"/>
      <c r="I24" s="288"/>
      <c r="J24" s="288"/>
      <c r="K24" s="288"/>
      <c r="L24" s="288"/>
      <c r="M24" s="289" t="s">
        <v>17</v>
      </c>
      <c r="N24" s="289"/>
      <c r="O24" s="289" t="s">
        <v>60</v>
      </c>
      <c r="P24" s="289"/>
      <c r="Q24" s="290" t="s">
        <v>53</v>
      </c>
      <c r="R24" s="290"/>
      <c r="S24" s="34" t="s">
        <v>61</v>
      </c>
      <c r="T24" s="34" t="s">
        <v>57</v>
      </c>
      <c r="U24" s="34" t="s">
        <v>57</v>
      </c>
      <c r="V24" s="34" t="str">
        <f t="shared" si="0"/>
        <v>N/A</v>
      </c>
      <c r="W24" s="35">
        <f t="shared" si="1"/>
        <v>0</v>
      </c>
    </row>
    <row r="25" spans="2:27" ht="56.25" customHeight="1" x14ac:dyDescent="0.2">
      <c r="B25" s="287" t="s">
        <v>62</v>
      </c>
      <c r="C25" s="288"/>
      <c r="D25" s="288"/>
      <c r="E25" s="288"/>
      <c r="F25" s="288"/>
      <c r="G25" s="288"/>
      <c r="H25" s="288"/>
      <c r="I25" s="288"/>
      <c r="J25" s="288"/>
      <c r="K25" s="288"/>
      <c r="L25" s="288"/>
      <c r="M25" s="289" t="s">
        <v>17</v>
      </c>
      <c r="N25" s="289"/>
      <c r="O25" s="289" t="s">
        <v>60</v>
      </c>
      <c r="P25" s="289"/>
      <c r="Q25" s="290" t="s">
        <v>53</v>
      </c>
      <c r="R25" s="290"/>
      <c r="S25" s="34" t="s">
        <v>54</v>
      </c>
      <c r="T25" s="34" t="s">
        <v>63</v>
      </c>
      <c r="U25" s="34" t="s">
        <v>63</v>
      </c>
      <c r="V25" s="34">
        <f t="shared" si="0"/>
        <v>100</v>
      </c>
      <c r="W25" s="35">
        <f t="shared" si="1"/>
        <v>25</v>
      </c>
    </row>
    <row r="26" spans="2:27" ht="56.25" customHeight="1" thickBot="1" x14ac:dyDescent="0.25">
      <c r="B26" s="287" t="s">
        <v>64</v>
      </c>
      <c r="C26" s="288"/>
      <c r="D26" s="288"/>
      <c r="E26" s="288"/>
      <c r="F26" s="288"/>
      <c r="G26" s="288"/>
      <c r="H26" s="288"/>
      <c r="I26" s="288"/>
      <c r="J26" s="288"/>
      <c r="K26" s="288"/>
      <c r="L26" s="288"/>
      <c r="M26" s="289" t="s">
        <v>17</v>
      </c>
      <c r="N26" s="289"/>
      <c r="O26" s="289" t="s">
        <v>60</v>
      </c>
      <c r="P26" s="289"/>
      <c r="Q26" s="290" t="s">
        <v>53</v>
      </c>
      <c r="R26" s="290"/>
      <c r="S26" s="34" t="s">
        <v>54</v>
      </c>
      <c r="T26" s="34" t="s">
        <v>57</v>
      </c>
      <c r="U26" s="34" t="s">
        <v>57</v>
      </c>
      <c r="V26" s="34" t="str">
        <f t="shared" si="0"/>
        <v>N/A</v>
      </c>
      <c r="W26" s="35">
        <f t="shared" si="1"/>
        <v>0</v>
      </c>
    </row>
    <row r="27" spans="2:27" ht="21.75" customHeight="1" thickTop="1" thickBot="1" x14ac:dyDescent="0.25">
      <c r="B27" s="11" t="s">
        <v>65</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291" t="s">
        <v>2293</v>
      </c>
      <c r="C28" s="292"/>
      <c r="D28" s="292"/>
      <c r="E28" s="292"/>
      <c r="F28" s="292"/>
      <c r="G28" s="292"/>
      <c r="H28" s="292"/>
      <c r="I28" s="292"/>
      <c r="J28" s="292"/>
      <c r="K28" s="292"/>
      <c r="L28" s="292"/>
      <c r="M28" s="292"/>
      <c r="N28" s="292"/>
      <c r="O28" s="292"/>
      <c r="P28" s="292"/>
      <c r="Q28" s="293"/>
      <c r="R28" s="37" t="s">
        <v>45</v>
      </c>
      <c r="S28" s="274" t="s">
        <v>46</v>
      </c>
      <c r="T28" s="274"/>
      <c r="U28" s="38" t="s">
        <v>66</v>
      </c>
      <c r="V28" s="273" t="s">
        <v>67</v>
      </c>
      <c r="W28" s="275"/>
    </row>
    <row r="29" spans="2:27" ht="30.75" customHeight="1" thickBot="1" x14ac:dyDescent="0.25">
      <c r="B29" s="294"/>
      <c r="C29" s="295"/>
      <c r="D29" s="295"/>
      <c r="E29" s="295"/>
      <c r="F29" s="295"/>
      <c r="G29" s="295"/>
      <c r="H29" s="295"/>
      <c r="I29" s="295"/>
      <c r="J29" s="295"/>
      <c r="K29" s="295"/>
      <c r="L29" s="295"/>
      <c r="M29" s="295"/>
      <c r="N29" s="295"/>
      <c r="O29" s="295"/>
      <c r="P29" s="295"/>
      <c r="Q29" s="296"/>
      <c r="R29" s="39" t="s">
        <v>68</v>
      </c>
      <c r="S29" s="39" t="s">
        <v>68</v>
      </c>
      <c r="T29" s="39" t="s">
        <v>60</v>
      </c>
      <c r="U29" s="39" t="s">
        <v>68</v>
      </c>
      <c r="V29" s="39" t="s">
        <v>69</v>
      </c>
      <c r="W29" s="32" t="s">
        <v>70</v>
      </c>
      <c r="Y29" s="36"/>
    </row>
    <row r="30" spans="2:27" ht="23.25" customHeight="1" thickBot="1" x14ac:dyDescent="0.25">
      <c r="B30" s="306" t="s">
        <v>71</v>
      </c>
      <c r="C30" s="307"/>
      <c r="D30" s="307"/>
      <c r="E30" s="40" t="s">
        <v>72</v>
      </c>
      <c r="F30" s="40"/>
      <c r="G30" s="40"/>
      <c r="H30" s="41"/>
      <c r="I30" s="41"/>
      <c r="J30" s="41"/>
      <c r="K30" s="41"/>
      <c r="L30" s="41"/>
      <c r="M30" s="41"/>
      <c r="N30" s="41"/>
      <c r="O30" s="41"/>
      <c r="P30" s="42"/>
      <c r="Q30" s="42"/>
      <c r="R30" s="43" t="s">
        <v>73</v>
      </c>
      <c r="S30" s="44" t="s">
        <v>11</v>
      </c>
      <c r="T30" s="42"/>
      <c r="U30" s="44" t="s">
        <v>74</v>
      </c>
      <c r="V30" s="42"/>
      <c r="W30" s="45">
        <f>+IF(ISERR(U30/R30*100),"N/A",ROUND(U30/R30*100,2))</f>
        <v>2.75</v>
      </c>
    </row>
    <row r="31" spans="2:27" ht="26.25" customHeight="1" x14ac:dyDescent="0.2">
      <c r="B31" s="308" t="s">
        <v>75</v>
      </c>
      <c r="C31" s="309"/>
      <c r="D31" s="309"/>
      <c r="E31" s="46" t="s">
        <v>72</v>
      </c>
      <c r="F31" s="46"/>
      <c r="G31" s="46"/>
      <c r="H31" s="47"/>
      <c r="I31" s="47"/>
      <c r="J31" s="47"/>
      <c r="K31" s="47"/>
      <c r="L31" s="47"/>
      <c r="M31" s="47"/>
      <c r="N31" s="47"/>
      <c r="O31" s="47"/>
      <c r="P31" s="48"/>
      <c r="Q31" s="48"/>
      <c r="R31" s="49" t="s">
        <v>73</v>
      </c>
      <c r="S31" s="50" t="s">
        <v>76</v>
      </c>
      <c r="T31" s="51">
        <f>+IF(ISERR(S31/R31*100),"N/A",ROUND(S31/R31*100,2))</f>
        <v>37.5</v>
      </c>
      <c r="U31" s="50" t="s">
        <v>74</v>
      </c>
      <c r="V31" s="51">
        <f>+IF(ISERR(U31/S31*100),"N/A",ROUND(U31/S31*100,2))</f>
        <v>7.33</v>
      </c>
      <c r="W31" s="52">
        <f>+IF(ISERR(U31/R31*100),"N/A",ROUND(U31/R31*100,2))</f>
        <v>2.75</v>
      </c>
    </row>
    <row r="32" spans="2:27" ht="23.25" customHeight="1" thickBot="1" x14ac:dyDescent="0.25">
      <c r="B32" s="306" t="s">
        <v>71</v>
      </c>
      <c r="C32" s="307"/>
      <c r="D32" s="307"/>
      <c r="E32" s="40" t="s">
        <v>77</v>
      </c>
      <c r="F32" s="40"/>
      <c r="G32" s="40"/>
      <c r="H32" s="41"/>
      <c r="I32" s="41"/>
      <c r="J32" s="41"/>
      <c r="K32" s="41"/>
      <c r="L32" s="41"/>
      <c r="M32" s="41"/>
      <c r="N32" s="41"/>
      <c r="O32" s="41"/>
      <c r="P32" s="42"/>
      <c r="Q32" s="42"/>
      <c r="R32" s="43" t="s">
        <v>78</v>
      </c>
      <c r="S32" s="44" t="s">
        <v>11</v>
      </c>
      <c r="T32" s="42"/>
      <c r="U32" s="44" t="s">
        <v>79</v>
      </c>
      <c r="V32" s="42"/>
      <c r="W32" s="45">
        <f>+IF(ISERR(U32/R32*100),"N/A",ROUND(U32/R32*100,2))</f>
        <v>4.5</v>
      </c>
    </row>
    <row r="33" spans="2:23" ht="26.25" customHeight="1" thickBot="1" x14ac:dyDescent="0.25">
      <c r="B33" s="308" t="s">
        <v>75</v>
      </c>
      <c r="C33" s="309"/>
      <c r="D33" s="309"/>
      <c r="E33" s="46" t="s">
        <v>77</v>
      </c>
      <c r="F33" s="46"/>
      <c r="G33" s="46"/>
      <c r="H33" s="47"/>
      <c r="I33" s="47"/>
      <c r="J33" s="47"/>
      <c r="K33" s="47"/>
      <c r="L33" s="47"/>
      <c r="M33" s="47"/>
      <c r="N33" s="47"/>
      <c r="O33" s="47"/>
      <c r="P33" s="48"/>
      <c r="Q33" s="48"/>
      <c r="R33" s="49" t="s">
        <v>78</v>
      </c>
      <c r="S33" s="50" t="s">
        <v>80</v>
      </c>
      <c r="T33" s="51">
        <f>+IF(ISERR(S33/R33*100),"N/A",ROUND(S33/R33*100,2))</f>
        <v>24.33</v>
      </c>
      <c r="U33" s="50" t="s">
        <v>79</v>
      </c>
      <c r="V33" s="51">
        <f>+IF(ISERR(U33/S33*100),"N/A",ROUND(U33/S33*100,2))</f>
        <v>18.489999999999998</v>
      </c>
      <c r="W33" s="52">
        <f>+IF(ISERR(U33/R33*100),"N/A",ROUND(U33/R33*100,2))</f>
        <v>4.5</v>
      </c>
    </row>
    <row r="34" spans="2:23" ht="22.5" customHeight="1" thickTop="1" thickBot="1" x14ac:dyDescent="0.25">
      <c r="B34" s="11" t="s">
        <v>81</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97" t="s">
        <v>82</v>
      </c>
      <c r="C35" s="298"/>
      <c r="D35" s="298"/>
      <c r="E35" s="298"/>
      <c r="F35" s="298"/>
      <c r="G35" s="298"/>
      <c r="H35" s="298"/>
      <c r="I35" s="298"/>
      <c r="J35" s="298"/>
      <c r="K35" s="298"/>
      <c r="L35" s="298"/>
      <c r="M35" s="298"/>
      <c r="N35" s="298"/>
      <c r="O35" s="298"/>
      <c r="P35" s="298"/>
      <c r="Q35" s="298"/>
      <c r="R35" s="298"/>
      <c r="S35" s="298"/>
      <c r="T35" s="298"/>
      <c r="U35" s="298"/>
      <c r="V35" s="298"/>
      <c r="W35" s="299"/>
    </row>
    <row r="36" spans="2:23" ht="51" customHeight="1" thickBot="1" x14ac:dyDescent="0.25">
      <c r="B36" s="300"/>
      <c r="C36" s="301"/>
      <c r="D36" s="301"/>
      <c r="E36" s="301"/>
      <c r="F36" s="301"/>
      <c r="G36" s="301"/>
      <c r="H36" s="301"/>
      <c r="I36" s="301"/>
      <c r="J36" s="301"/>
      <c r="K36" s="301"/>
      <c r="L36" s="301"/>
      <c r="M36" s="301"/>
      <c r="N36" s="301"/>
      <c r="O36" s="301"/>
      <c r="P36" s="301"/>
      <c r="Q36" s="301"/>
      <c r="R36" s="301"/>
      <c r="S36" s="301"/>
      <c r="T36" s="301"/>
      <c r="U36" s="301"/>
      <c r="V36" s="301"/>
      <c r="W36" s="302"/>
    </row>
    <row r="37" spans="2:23" ht="37.5" customHeight="1" thickTop="1" x14ac:dyDescent="0.2">
      <c r="B37" s="297" t="s">
        <v>83</v>
      </c>
      <c r="C37" s="298"/>
      <c r="D37" s="298"/>
      <c r="E37" s="298"/>
      <c r="F37" s="298"/>
      <c r="G37" s="298"/>
      <c r="H37" s="298"/>
      <c r="I37" s="298"/>
      <c r="J37" s="298"/>
      <c r="K37" s="298"/>
      <c r="L37" s="298"/>
      <c r="M37" s="298"/>
      <c r="N37" s="298"/>
      <c r="O37" s="298"/>
      <c r="P37" s="298"/>
      <c r="Q37" s="298"/>
      <c r="R37" s="298"/>
      <c r="S37" s="298"/>
      <c r="T37" s="298"/>
      <c r="U37" s="298"/>
      <c r="V37" s="298"/>
      <c r="W37" s="299"/>
    </row>
    <row r="38" spans="2:23" ht="37.5" customHeight="1" thickBot="1" x14ac:dyDescent="0.25">
      <c r="B38" s="300"/>
      <c r="C38" s="301"/>
      <c r="D38" s="301"/>
      <c r="E38" s="301"/>
      <c r="F38" s="301"/>
      <c r="G38" s="301"/>
      <c r="H38" s="301"/>
      <c r="I38" s="301"/>
      <c r="J38" s="301"/>
      <c r="K38" s="301"/>
      <c r="L38" s="301"/>
      <c r="M38" s="301"/>
      <c r="N38" s="301"/>
      <c r="O38" s="301"/>
      <c r="P38" s="301"/>
      <c r="Q38" s="301"/>
      <c r="R38" s="301"/>
      <c r="S38" s="301"/>
      <c r="T38" s="301"/>
      <c r="U38" s="301"/>
      <c r="V38" s="301"/>
      <c r="W38" s="302"/>
    </row>
    <row r="39" spans="2:23" ht="37.5" customHeight="1" thickTop="1" x14ac:dyDescent="0.2">
      <c r="B39" s="297" t="s">
        <v>84</v>
      </c>
      <c r="C39" s="298"/>
      <c r="D39" s="298"/>
      <c r="E39" s="298"/>
      <c r="F39" s="298"/>
      <c r="G39" s="298"/>
      <c r="H39" s="298"/>
      <c r="I39" s="298"/>
      <c r="J39" s="298"/>
      <c r="K39" s="298"/>
      <c r="L39" s="298"/>
      <c r="M39" s="298"/>
      <c r="N39" s="298"/>
      <c r="O39" s="298"/>
      <c r="P39" s="298"/>
      <c r="Q39" s="298"/>
      <c r="R39" s="298"/>
      <c r="S39" s="298"/>
      <c r="T39" s="298"/>
      <c r="U39" s="298"/>
      <c r="V39" s="298"/>
      <c r="W39" s="299"/>
    </row>
    <row r="40" spans="2:23" ht="48" customHeight="1" thickBot="1" x14ac:dyDescent="0.25">
      <c r="B40" s="303"/>
      <c r="C40" s="304"/>
      <c r="D40" s="304"/>
      <c r="E40" s="304"/>
      <c r="F40" s="304"/>
      <c r="G40" s="304"/>
      <c r="H40" s="304"/>
      <c r="I40" s="304"/>
      <c r="J40" s="304"/>
      <c r="K40" s="304"/>
      <c r="L40" s="304"/>
      <c r="M40" s="304"/>
      <c r="N40" s="304"/>
      <c r="O40" s="304"/>
      <c r="P40" s="304"/>
      <c r="Q40" s="304"/>
      <c r="R40" s="304"/>
      <c r="S40" s="304"/>
      <c r="T40" s="304"/>
      <c r="U40" s="304"/>
      <c r="V40" s="304"/>
      <c r="W40" s="305"/>
    </row>
  </sheetData>
  <mergeCells count="73">
    <mergeCell ref="B28:Q29"/>
    <mergeCell ref="B37:W38"/>
    <mergeCell ref="B39:W40"/>
    <mergeCell ref="V28:W28"/>
    <mergeCell ref="B30:D30"/>
    <mergeCell ref="B31:D31"/>
    <mergeCell ref="B32:D32"/>
    <mergeCell ref="B33:D33"/>
    <mergeCell ref="B35:W36"/>
    <mergeCell ref="S28:T2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557</v>
      </c>
      <c r="D4" s="253" t="s">
        <v>556</v>
      </c>
      <c r="E4" s="253"/>
      <c r="F4" s="253"/>
      <c r="G4" s="253"/>
      <c r="H4" s="254"/>
      <c r="I4" s="18"/>
      <c r="J4" s="255" t="s">
        <v>6</v>
      </c>
      <c r="K4" s="253"/>
      <c r="L4" s="17" t="s">
        <v>739</v>
      </c>
      <c r="M4" s="256" t="s">
        <v>738</v>
      </c>
      <c r="N4" s="256"/>
      <c r="O4" s="256"/>
      <c r="P4" s="256"/>
      <c r="Q4" s="257"/>
      <c r="R4" s="19"/>
      <c r="S4" s="258" t="s">
        <v>9</v>
      </c>
      <c r="T4" s="259"/>
      <c r="U4" s="259"/>
      <c r="V4" s="260" t="s">
        <v>737</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416</v>
      </c>
      <c r="D6" s="262" t="s">
        <v>736</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735</v>
      </c>
      <c r="K8" s="26" t="s">
        <v>734</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733</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587</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732</v>
      </c>
      <c r="C21" s="288"/>
      <c r="D21" s="288"/>
      <c r="E21" s="288"/>
      <c r="F21" s="288"/>
      <c r="G21" s="288"/>
      <c r="H21" s="288"/>
      <c r="I21" s="288"/>
      <c r="J21" s="288"/>
      <c r="K21" s="288"/>
      <c r="L21" s="288"/>
      <c r="M21" s="289" t="s">
        <v>416</v>
      </c>
      <c r="N21" s="289"/>
      <c r="O21" s="289" t="s">
        <v>60</v>
      </c>
      <c r="P21" s="289"/>
      <c r="Q21" s="290" t="s">
        <v>70</v>
      </c>
      <c r="R21" s="290"/>
      <c r="S21" s="34" t="s">
        <v>641</v>
      </c>
      <c r="T21" s="34" t="s">
        <v>172</v>
      </c>
      <c r="U21" s="34" t="s">
        <v>172</v>
      </c>
      <c r="V21" s="34" t="str">
        <f>+IF(ISERR(U21/T21*100),"N/A",ROUND(U21/T21*100,2))</f>
        <v>N/A</v>
      </c>
      <c r="W21" s="35" t="str">
        <f>+IF(ISERR(U21/S21*100),"N/A",ROUND(U21/S21*100,2))</f>
        <v>N/A</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400</v>
      </c>
      <c r="F25" s="40"/>
      <c r="G25" s="40"/>
      <c r="H25" s="41"/>
      <c r="I25" s="41"/>
      <c r="J25" s="41"/>
      <c r="K25" s="41"/>
      <c r="L25" s="41"/>
      <c r="M25" s="41"/>
      <c r="N25" s="41"/>
      <c r="O25" s="41"/>
      <c r="P25" s="42"/>
      <c r="Q25" s="42"/>
      <c r="R25" s="43" t="s">
        <v>731</v>
      </c>
      <c r="S25" s="44" t="s">
        <v>11</v>
      </c>
      <c r="T25" s="42"/>
      <c r="U25" s="44" t="s">
        <v>57</v>
      </c>
      <c r="V25" s="42"/>
      <c r="W25" s="45">
        <f>+IF(ISERR(U25/R25*100),"N/A",ROUND(U25/R25*100,2))</f>
        <v>0</v>
      </c>
    </row>
    <row r="26" spans="2:27" ht="26.25" customHeight="1" thickBot="1" x14ac:dyDescent="0.25">
      <c r="B26" s="308" t="s">
        <v>75</v>
      </c>
      <c r="C26" s="309"/>
      <c r="D26" s="309"/>
      <c r="E26" s="46" t="s">
        <v>400</v>
      </c>
      <c r="F26" s="46"/>
      <c r="G26" s="46"/>
      <c r="H26" s="47"/>
      <c r="I26" s="47"/>
      <c r="J26" s="47"/>
      <c r="K26" s="47"/>
      <c r="L26" s="47"/>
      <c r="M26" s="47"/>
      <c r="N26" s="47"/>
      <c r="O26" s="47"/>
      <c r="P26" s="48"/>
      <c r="Q26" s="48"/>
      <c r="R26" s="49" t="s">
        <v>731</v>
      </c>
      <c r="S26" s="50" t="s">
        <v>57</v>
      </c>
      <c r="T26" s="51">
        <f>+IF(ISERR(S26/R26*100),"N/A",ROUND(S26/R26*100,2))</f>
        <v>0</v>
      </c>
      <c r="U26" s="50" t="s">
        <v>57</v>
      </c>
      <c r="V26" s="51" t="str">
        <f>+IF(ISERR(U26/S26*100),"N/A",ROUND(U26/S26*100,2))</f>
        <v>N/A</v>
      </c>
      <c r="W26" s="52">
        <f>+IF(ISERR(U26/R26*100),"N/A",ROUND(U26/R26*100,2))</f>
        <v>0</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730</v>
      </c>
      <c r="C28" s="298"/>
      <c r="D28" s="298"/>
      <c r="E28" s="298"/>
      <c r="F28" s="298"/>
      <c r="G28" s="298"/>
      <c r="H28" s="298"/>
      <c r="I28" s="298"/>
      <c r="J28" s="298"/>
      <c r="K28" s="298"/>
      <c r="L28" s="298"/>
      <c r="M28" s="298"/>
      <c r="N28" s="298"/>
      <c r="O28" s="298"/>
      <c r="P28" s="298"/>
      <c r="Q28" s="298"/>
      <c r="R28" s="298"/>
      <c r="S28" s="298"/>
      <c r="T28" s="298"/>
      <c r="U28" s="298"/>
      <c r="V28" s="298"/>
      <c r="W28" s="299"/>
    </row>
    <row r="29" spans="2:27" ht="28.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729</v>
      </c>
      <c r="C30" s="298"/>
      <c r="D30" s="298"/>
      <c r="E30" s="298"/>
      <c r="F30" s="298"/>
      <c r="G30" s="298"/>
      <c r="H30" s="298"/>
      <c r="I30" s="298"/>
      <c r="J30" s="298"/>
      <c r="K30" s="298"/>
      <c r="L30" s="298"/>
      <c r="M30" s="298"/>
      <c r="N30" s="298"/>
      <c r="O30" s="298"/>
      <c r="P30" s="298"/>
      <c r="Q30" s="298"/>
      <c r="R30" s="298"/>
      <c r="S30" s="298"/>
      <c r="T30" s="298"/>
      <c r="U30" s="298"/>
      <c r="V30" s="298"/>
      <c r="W30" s="299"/>
    </row>
    <row r="31" spans="2:27" ht="1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728</v>
      </c>
      <c r="C32" s="298"/>
      <c r="D32" s="298"/>
      <c r="E32" s="298"/>
      <c r="F32" s="298"/>
      <c r="G32" s="298"/>
      <c r="H32" s="298"/>
      <c r="I32" s="298"/>
      <c r="J32" s="298"/>
      <c r="K32" s="298"/>
      <c r="L32" s="298"/>
      <c r="M32" s="298"/>
      <c r="N32" s="298"/>
      <c r="O32" s="298"/>
      <c r="P32" s="298"/>
      <c r="Q32" s="298"/>
      <c r="R32" s="298"/>
      <c r="S32" s="298"/>
      <c r="T32" s="298"/>
      <c r="U32" s="298"/>
      <c r="V32" s="298"/>
      <c r="W32" s="299"/>
    </row>
    <row r="33" spans="2:23" ht="27.75" customHeight="1"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788</v>
      </c>
      <c r="D4" s="253" t="s">
        <v>787</v>
      </c>
      <c r="E4" s="253"/>
      <c r="F4" s="253"/>
      <c r="G4" s="253"/>
      <c r="H4" s="254"/>
      <c r="I4" s="18"/>
      <c r="J4" s="255" t="s">
        <v>6</v>
      </c>
      <c r="K4" s="253"/>
      <c r="L4" s="17" t="s">
        <v>555</v>
      </c>
      <c r="M4" s="256" t="s">
        <v>786</v>
      </c>
      <c r="N4" s="256"/>
      <c r="O4" s="256"/>
      <c r="P4" s="256"/>
      <c r="Q4" s="257"/>
      <c r="R4" s="19"/>
      <c r="S4" s="258" t="s">
        <v>9</v>
      </c>
      <c r="T4" s="259"/>
      <c r="U4" s="259"/>
      <c r="V4" s="260" t="s">
        <v>785</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763</v>
      </c>
      <c r="D6" s="262" t="s">
        <v>784</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756</v>
      </c>
      <c r="D7" s="249" t="s">
        <v>783</v>
      </c>
      <c r="E7" s="249"/>
      <c r="F7" s="249"/>
      <c r="G7" s="249"/>
      <c r="H7" s="249"/>
      <c r="I7" s="22"/>
      <c r="J7" s="24" t="s">
        <v>19</v>
      </c>
      <c r="K7" s="24" t="s">
        <v>20</v>
      </c>
      <c r="L7" s="24" t="s">
        <v>19</v>
      </c>
      <c r="M7" s="24" t="s">
        <v>20</v>
      </c>
      <c r="N7" s="25"/>
      <c r="O7" s="250" t="s">
        <v>11</v>
      </c>
      <c r="P7" s="250"/>
      <c r="Q7" s="250"/>
      <c r="R7" s="250"/>
      <c r="S7" s="250"/>
      <c r="T7" s="250"/>
      <c r="U7" s="250"/>
      <c r="V7" s="250"/>
      <c r="W7" s="250"/>
    </row>
    <row r="8" spans="1:29" ht="42.75" customHeight="1" thickBot="1" x14ac:dyDescent="0.25">
      <c r="B8" s="23"/>
      <c r="C8" s="21" t="s">
        <v>754</v>
      </c>
      <c r="D8" s="249" t="s">
        <v>782</v>
      </c>
      <c r="E8" s="249"/>
      <c r="F8" s="249"/>
      <c r="G8" s="249"/>
      <c r="H8" s="249"/>
      <c r="I8" s="22"/>
      <c r="J8" s="26" t="s">
        <v>781</v>
      </c>
      <c r="K8" s="26" t="s">
        <v>780</v>
      </c>
      <c r="L8" s="26" t="s">
        <v>779</v>
      </c>
      <c r="M8" s="26" t="s">
        <v>778</v>
      </c>
      <c r="N8" s="25"/>
      <c r="O8" s="22"/>
      <c r="P8" s="250" t="s">
        <v>11</v>
      </c>
      <c r="Q8" s="250"/>
      <c r="R8" s="250"/>
      <c r="S8" s="250"/>
      <c r="T8" s="250"/>
      <c r="U8" s="250"/>
      <c r="V8" s="250"/>
      <c r="W8" s="250"/>
    </row>
    <row r="9" spans="1:29" ht="30" customHeight="1" x14ac:dyDescent="0.2">
      <c r="B9" s="23"/>
      <c r="C9" s="21" t="s">
        <v>769</v>
      </c>
      <c r="D9" s="249" t="s">
        <v>777</v>
      </c>
      <c r="E9" s="249"/>
      <c r="F9" s="249"/>
      <c r="G9" s="249"/>
      <c r="H9" s="249"/>
      <c r="I9" s="249" t="s">
        <v>11</v>
      </c>
      <c r="J9" s="249"/>
      <c r="K9" s="249"/>
      <c r="L9" s="249"/>
      <c r="M9" s="249"/>
      <c r="N9" s="249"/>
      <c r="O9" s="249"/>
      <c r="P9" s="249"/>
      <c r="Q9" s="249"/>
      <c r="R9" s="249"/>
      <c r="S9" s="249"/>
      <c r="T9" s="249"/>
      <c r="U9" s="249"/>
      <c r="V9" s="249"/>
      <c r="W9" s="250"/>
    </row>
    <row r="10" spans="1:29" ht="25.5" customHeight="1" thickBot="1" x14ac:dyDescent="0.25">
      <c r="B10" s="23"/>
      <c r="C10" s="250" t="s">
        <v>11</v>
      </c>
      <c r="D10" s="250"/>
      <c r="E10" s="250"/>
      <c r="F10" s="250"/>
      <c r="G10" s="250"/>
      <c r="H10" s="250"/>
      <c r="I10" s="250"/>
      <c r="J10" s="250"/>
      <c r="K10" s="250"/>
      <c r="L10" s="250"/>
      <c r="M10" s="250"/>
      <c r="N10" s="250"/>
      <c r="O10" s="250"/>
      <c r="P10" s="250"/>
      <c r="Q10" s="250"/>
      <c r="R10" s="250"/>
      <c r="S10" s="250"/>
      <c r="T10" s="250"/>
      <c r="U10" s="250"/>
      <c r="V10" s="250"/>
      <c r="W10" s="250"/>
    </row>
    <row r="11" spans="1:29" ht="141.75" customHeight="1" thickTop="1" thickBot="1" x14ac:dyDescent="0.25">
      <c r="B11" s="27" t="s">
        <v>25</v>
      </c>
      <c r="C11" s="260" t="s">
        <v>776</v>
      </c>
      <c r="D11" s="260"/>
      <c r="E11" s="260"/>
      <c r="F11" s="260"/>
      <c r="G11" s="260"/>
      <c r="H11" s="260"/>
      <c r="I11" s="260"/>
      <c r="J11" s="260"/>
      <c r="K11" s="260"/>
      <c r="L11" s="260"/>
      <c r="M11" s="260"/>
      <c r="N11" s="260"/>
      <c r="O11" s="260"/>
      <c r="P11" s="260"/>
      <c r="Q11" s="260"/>
      <c r="R11" s="260"/>
      <c r="S11" s="260"/>
      <c r="T11" s="260"/>
      <c r="U11" s="260"/>
      <c r="V11" s="260"/>
      <c r="W11" s="261"/>
    </row>
    <row r="12" spans="1:29" ht="9" customHeight="1" thickTop="1" thickBot="1" x14ac:dyDescent="0.25"/>
    <row r="13" spans="1:29" ht="21.75" customHeight="1" thickTop="1" thickBot="1" x14ac:dyDescent="0.25">
      <c r="B13" s="11" t="s">
        <v>27</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264" t="s">
        <v>28</v>
      </c>
      <c r="C14" s="265"/>
      <c r="D14" s="265"/>
      <c r="E14" s="265"/>
      <c r="F14" s="265"/>
      <c r="G14" s="265"/>
      <c r="H14" s="265"/>
      <c r="I14" s="265"/>
      <c r="J14" s="28"/>
      <c r="K14" s="265" t="s">
        <v>29</v>
      </c>
      <c r="L14" s="265"/>
      <c r="M14" s="265"/>
      <c r="N14" s="265"/>
      <c r="O14" s="265"/>
      <c r="P14" s="265"/>
      <c r="Q14" s="265"/>
      <c r="R14" s="29"/>
      <c r="S14" s="265" t="s">
        <v>30</v>
      </c>
      <c r="T14" s="265"/>
      <c r="U14" s="265"/>
      <c r="V14" s="265"/>
      <c r="W14" s="266"/>
    </row>
    <row r="15" spans="1:29" ht="69" customHeight="1" x14ac:dyDescent="0.2">
      <c r="B15" s="20" t="s">
        <v>31</v>
      </c>
      <c r="C15" s="262" t="s">
        <v>11</v>
      </c>
      <c r="D15" s="262"/>
      <c r="E15" s="262"/>
      <c r="F15" s="262"/>
      <c r="G15" s="262"/>
      <c r="H15" s="262"/>
      <c r="I15" s="262"/>
      <c r="J15" s="30"/>
      <c r="K15" s="30" t="s">
        <v>32</v>
      </c>
      <c r="L15" s="262" t="s">
        <v>11</v>
      </c>
      <c r="M15" s="262"/>
      <c r="N15" s="262"/>
      <c r="O15" s="262"/>
      <c r="P15" s="262"/>
      <c r="Q15" s="262"/>
      <c r="R15" s="22"/>
      <c r="S15" s="30" t="s">
        <v>33</v>
      </c>
      <c r="T15" s="267" t="s">
        <v>775</v>
      </c>
      <c r="U15" s="267"/>
      <c r="V15" s="267"/>
      <c r="W15" s="267"/>
    </row>
    <row r="16" spans="1:29" ht="86.25" customHeight="1" x14ac:dyDescent="0.2">
      <c r="B16" s="20" t="s">
        <v>35</v>
      </c>
      <c r="C16" s="262" t="s">
        <v>11</v>
      </c>
      <c r="D16" s="262"/>
      <c r="E16" s="262"/>
      <c r="F16" s="262"/>
      <c r="G16" s="262"/>
      <c r="H16" s="262"/>
      <c r="I16" s="262"/>
      <c r="J16" s="30"/>
      <c r="K16" s="30" t="s">
        <v>35</v>
      </c>
      <c r="L16" s="262" t="s">
        <v>11</v>
      </c>
      <c r="M16" s="262"/>
      <c r="N16" s="262"/>
      <c r="O16" s="262"/>
      <c r="P16" s="262"/>
      <c r="Q16" s="262"/>
      <c r="R16" s="22"/>
      <c r="S16" s="30" t="s">
        <v>36</v>
      </c>
      <c r="T16" s="267" t="s">
        <v>11</v>
      </c>
      <c r="U16" s="267"/>
      <c r="V16" s="267"/>
      <c r="W16" s="267"/>
    </row>
    <row r="17" spans="2:27" ht="25.5" customHeight="1" thickBot="1" x14ac:dyDescent="0.25">
      <c r="B17" s="31" t="s">
        <v>37</v>
      </c>
      <c r="C17" s="268" t="s">
        <v>11</v>
      </c>
      <c r="D17" s="268"/>
      <c r="E17" s="268"/>
      <c r="F17" s="268"/>
      <c r="G17" s="268"/>
      <c r="H17" s="268"/>
      <c r="I17" s="268"/>
      <c r="J17" s="268"/>
      <c r="K17" s="268"/>
      <c r="L17" s="268"/>
      <c r="M17" s="268"/>
      <c r="N17" s="268"/>
      <c r="O17" s="268"/>
      <c r="P17" s="268"/>
      <c r="Q17" s="268"/>
      <c r="R17" s="268"/>
      <c r="S17" s="268"/>
      <c r="T17" s="268"/>
      <c r="U17" s="268"/>
      <c r="V17" s="268"/>
      <c r="W17" s="269"/>
    </row>
    <row r="18" spans="2:27" ht="21.75" customHeight="1" thickTop="1" thickBot="1" x14ac:dyDescent="0.25">
      <c r="B18" s="11" t="s">
        <v>38</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70" t="s">
        <v>39</v>
      </c>
      <c r="C19" s="271"/>
      <c r="D19" s="271"/>
      <c r="E19" s="271"/>
      <c r="F19" s="271"/>
      <c r="G19" s="271"/>
      <c r="H19" s="271"/>
      <c r="I19" s="271"/>
      <c r="J19" s="271"/>
      <c r="K19" s="271"/>
      <c r="L19" s="271"/>
      <c r="M19" s="271"/>
      <c r="N19" s="271"/>
      <c r="O19" s="271"/>
      <c r="P19" s="271"/>
      <c r="Q19" s="271"/>
      <c r="R19" s="271"/>
      <c r="S19" s="271"/>
      <c r="T19" s="272"/>
      <c r="U19" s="273" t="s">
        <v>40</v>
      </c>
      <c r="V19" s="274"/>
      <c r="W19" s="275"/>
    </row>
    <row r="20" spans="2:27" ht="14.25" customHeight="1" x14ac:dyDescent="0.2">
      <c r="B20" s="276" t="s">
        <v>41</v>
      </c>
      <c r="C20" s="277"/>
      <c r="D20" s="277"/>
      <c r="E20" s="277"/>
      <c r="F20" s="277"/>
      <c r="G20" s="277"/>
      <c r="H20" s="277"/>
      <c r="I20" s="277"/>
      <c r="J20" s="277"/>
      <c r="K20" s="277"/>
      <c r="L20" s="277"/>
      <c r="M20" s="277" t="s">
        <v>42</v>
      </c>
      <c r="N20" s="277"/>
      <c r="O20" s="277" t="s">
        <v>43</v>
      </c>
      <c r="P20" s="277"/>
      <c r="Q20" s="277" t="s">
        <v>44</v>
      </c>
      <c r="R20" s="277"/>
      <c r="S20" s="277" t="s">
        <v>45</v>
      </c>
      <c r="T20" s="280" t="s">
        <v>46</v>
      </c>
      <c r="U20" s="282" t="s">
        <v>47</v>
      </c>
      <c r="V20" s="284" t="s">
        <v>48</v>
      </c>
      <c r="W20" s="285" t="s">
        <v>49</v>
      </c>
    </row>
    <row r="21" spans="2:27" ht="27" customHeight="1" thickBot="1" x14ac:dyDescent="0.25">
      <c r="B21" s="278"/>
      <c r="C21" s="279"/>
      <c r="D21" s="279"/>
      <c r="E21" s="279"/>
      <c r="F21" s="279"/>
      <c r="G21" s="279"/>
      <c r="H21" s="279"/>
      <c r="I21" s="279"/>
      <c r="J21" s="279"/>
      <c r="K21" s="279"/>
      <c r="L21" s="279"/>
      <c r="M21" s="279"/>
      <c r="N21" s="279"/>
      <c r="O21" s="279"/>
      <c r="P21" s="279"/>
      <c r="Q21" s="279"/>
      <c r="R21" s="279"/>
      <c r="S21" s="279"/>
      <c r="T21" s="281"/>
      <c r="U21" s="283"/>
      <c r="V21" s="279"/>
      <c r="W21" s="286"/>
      <c r="Z21" s="33" t="s">
        <v>11</v>
      </c>
      <c r="AA21" s="33" t="s">
        <v>50</v>
      </c>
    </row>
    <row r="22" spans="2:27" ht="56.25" customHeight="1" x14ac:dyDescent="0.2">
      <c r="B22" s="287" t="s">
        <v>774</v>
      </c>
      <c r="C22" s="288"/>
      <c r="D22" s="288"/>
      <c r="E22" s="288"/>
      <c r="F22" s="288"/>
      <c r="G22" s="288"/>
      <c r="H22" s="288"/>
      <c r="I22" s="288"/>
      <c r="J22" s="288"/>
      <c r="K22" s="288"/>
      <c r="L22" s="288"/>
      <c r="M22" s="289" t="s">
        <v>769</v>
      </c>
      <c r="N22" s="289"/>
      <c r="O22" s="289" t="s">
        <v>60</v>
      </c>
      <c r="P22" s="289"/>
      <c r="Q22" s="290" t="s">
        <v>70</v>
      </c>
      <c r="R22" s="290"/>
      <c r="S22" s="34" t="s">
        <v>54</v>
      </c>
      <c r="T22" s="34" t="s">
        <v>172</v>
      </c>
      <c r="U22" s="34" t="s">
        <v>172</v>
      </c>
      <c r="V22" s="34" t="str">
        <f t="shared" ref="V22:V32" si="0">+IF(ISERR(U22/T22*100),"N/A",ROUND(U22/T22*100,2))</f>
        <v>N/A</v>
      </c>
      <c r="W22" s="35" t="str">
        <f t="shared" ref="W22:W32" si="1">+IF(ISERR(U22/S22*100),"N/A",ROUND(U22/S22*100,2))</f>
        <v>N/A</v>
      </c>
    </row>
    <row r="23" spans="2:27" ht="56.25" customHeight="1" x14ac:dyDescent="0.2">
      <c r="B23" s="287" t="s">
        <v>773</v>
      </c>
      <c r="C23" s="288"/>
      <c r="D23" s="288"/>
      <c r="E23" s="288"/>
      <c r="F23" s="288"/>
      <c r="G23" s="288"/>
      <c r="H23" s="288"/>
      <c r="I23" s="288"/>
      <c r="J23" s="288"/>
      <c r="K23" s="288"/>
      <c r="L23" s="288"/>
      <c r="M23" s="289" t="s">
        <v>769</v>
      </c>
      <c r="N23" s="289"/>
      <c r="O23" s="289" t="s">
        <v>60</v>
      </c>
      <c r="P23" s="289"/>
      <c r="Q23" s="290" t="s">
        <v>70</v>
      </c>
      <c r="R23" s="290"/>
      <c r="S23" s="34" t="s">
        <v>54</v>
      </c>
      <c r="T23" s="34" t="s">
        <v>172</v>
      </c>
      <c r="U23" s="34" t="s">
        <v>172</v>
      </c>
      <c r="V23" s="34" t="str">
        <f t="shared" si="0"/>
        <v>N/A</v>
      </c>
      <c r="W23" s="35" t="str">
        <f t="shared" si="1"/>
        <v>N/A</v>
      </c>
    </row>
    <row r="24" spans="2:27" ht="56.25" customHeight="1" x14ac:dyDescent="0.2">
      <c r="B24" s="287" t="s">
        <v>772</v>
      </c>
      <c r="C24" s="288"/>
      <c r="D24" s="288"/>
      <c r="E24" s="288"/>
      <c r="F24" s="288"/>
      <c r="G24" s="288"/>
      <c r="H24" s="288"/>
      <c r="I24" s="288"/>
      <c r="J24" s="288"/>
      <c r="K24" s="288"/>
      <c r="L24" s="288"/>
      <c r="M24" s="289" t="s">
        <v>769</v>
      </c>
      <c r="N24" s="289"/>
      <c r="O24" s="289" t="s">
        <v>60</v>
      </c>
      <c r="P24" s="289"/>
      <c r="Q24" s="290" t="s">
        <v>70</v>
      </c>
      <c r="R24" s="290"/>
      <c r="S24" s="34" t="s">
        <v>54</v>
      </c>
      <c r="T24" s="34" t="s">
        <v>172</v>
      </c>
      <c r="U24" s="34" t="s">
        <v>172</v>
      </c>
      <c r="V24" s="34" t="str">
        <f t="shared" si="0"/>
        <v>N/A</v>
      </c>
      <c r="W24" s="35" t="str">
        <f t="shared" si="1"/>
        <v>N/A</v>
      </c>
    </row>
    <row r="25" spans="2:27" ht="56.25" customHeight="1" x14ac:dyDescent="0.2">
      <c r="B25" s="287" t="s">
        <v>771</v>
      </c>
      <c r="C25" s="288"/>
      <c r="D25" s="288"/>
      <c r="E25" s="288"/>
      <c r="F25" s="288"/>
      <c r="G25" s="288"/>
      <c r="H25" s="288"/>
      <c r="I25" s="288"/>
      <c r="J25" s="288"/>
      <c r="K25" s="288"/>
      <c r="L25" s="288"/>
      <c r="M25" s="289" t="s">
        <v>769</v>
      </c>
      <c r="N25" s="289"/>
      <c r="O25" s="289" t="s">
        <v>60</v>
      </c>
      <c r="P25" s="289"/>
      <c r="Q25" s="290" t="s">
        <v>70</v>
      </c>
      <c r="R25" s="290"/>
      <c r="S25" s="34" t="s">
        <v>54</v>
      </c>
      <c r="T25" s="34" t="s">
        <v>172</v>
      </c>
      <c r="U25" s="34" t="s">
        <v>172</v>
      </c>
      <c r="V25" s="34" t="str">
        <f t="shared" si="0"/>
        <v>N/A</v>
      </c>
      <c r="W25" s="35" t="str">
        <f t="shared" si="1"/>
        <v>N/A</v>
      </c>
    </row>
    <row r="26" spans="2:27" ht="56.25" customHeight="1" x14ac:dyDescent="0.2">
      <c r="B26" s="287" t="s">
        <v>770</v>
      </c>
      <c r="C26" s="288"/>
      <c r="D26" s="288"/>
      <c r="E26" s="288"/>
      <c r="F26" s="288"/>
      <c r="G26" s="288"/>
      <c r="H26" s="288"/>
      <c r="I26" s="288"/>
      <c r="J26" s="288"/>
      <c r="K26" s="288"/>
      <c r="L26" s="288"/>
      <c r="M26" s="289" t="s">
        <v>769</v>
      </c>
      <c r="N26" s="289"/>
      <c r="O26" s="289" t="s">
        <v>60</v>
      </c>
      <c r="P26" s="289"/>
      <c r="Q26" s="290" t="s">
        <v>70</v>
      </c>
      <c r="R26" s="290"/>
      <c r="S26" s="34" t="s">
        <v>54</v>
      </c>
      <c r="T26" s="34" t="s">
        <v>172</v>
      </c>
      <c r="U26" s="34" t="s">
        <v>172</v>
      </c>
      <c r="V26" s="34" t="str">
        <f t="shared" si="0"/>
        <v>N/A</v>
      </c>
      <c r="W26" s="35" t="str">
        <f t="shared" si="1"/>
        <v>N/A</v>
      </c>
    </row>
    <row r="27" spans="2:27" ht="56.25" customHeight="1" x14ac:dyDescent="0.2">
      <c r="B27" s="287" t="s">
        <v>768</v>
      </c>
      <c r="C27" s="288"/>
      <c r="D27" s="288"/>
      <c r="E27" s="288"/>
      <c r="F27" s="288"/>
      <c r="G27" s="288"/>
      <c r="H27" s="288"/>
      <c r="I27" s="288"/>
      <c r="J27" s="288"/>
      <c r="K27" s="288"/>
      <c r="L27" s="288"/>
      <c r="M27" s="289" t="s">
        <v>763</v>
      </c>
      <c r="N27" s="289"/>
      <c r="O27" s="289" t="s">
        <v>60</v>
      </c>
      <c r="P27" s="289"/>
      <c r="Q27" s="290" t="s">
        <v>53</v>
      </c>
      <c r="R27" s="290"/>
      <c r="S27" s="34" t="s">
        <v>767</v>
      </c>
      <c r="T27" s="34" t="s">
        <v>766</v>
      </c>
      <c r="U27" s="34" t="s">
        <v>765</v>
      </c>
      <c r="V27" s="34">
        <f t="shared" si="0"/>
        <v>121.43</v>
      </c>
      <c r="W27" s="35">
        <f t="shared" si="1"/>
        <v>45.95</v>
      </c>
    </row>
    <row r="28" spans="2:27" ht="56.25" customHeight="1" x14ac:dyDescent="0.2">
      <c r="B28" s="287" t="s">
        <v>764</v>
      </c>
      <c r="C28" s="288"/>
      <c r="D28" s="288"/>
      <c r="E28" s="288"/>
      <c r="F28" s="288"/>
      <c r="G28" s="288"/>
      <c r="H28" s="288"/>
      <c r="I28" s="288"/>
      <c r="J28" s="288"/>
      <c r="K28" s="288"/>
      <c r="L28" s="288"/>
      <c r="M28" s="289" t="s">
        <v>763</v>
      </c>
      <c r="N28" s="289"/>
      <c r="O28" s="289" t="s">
        <v>60</v>
      </c>
      <c r="P28" s="289"/>
      <c r="Q28" s="290" t="s">
        <v>53</v>
      </c>
      <c r="R28" s="290"/>
      <c r="S28" s="34" t="s">
        <v>762</v>
      </c>
      <c r="T28" s="34" t="s">
        <v>761</v>
      </c>
      <c r="U28" s="34" t="s">
        <v>760</v>
      </c>
      <c r="V28" s="34">
        <f t="shared" si="0"/>
        <v>113.75</v>
      </c>
      <c r="W28" s="35">
        <f t="shared" si="1"/>
        <v>105.51</v>
      </c>
    </row>
    <row r="29" spans="2:27" ht="56.25" customHeight="1" x14ac:dyDescent="0.2">
      <c r="B29" s="287" t="s">
        <v>759</v>
      </c>
      <c r="C29" s="288"/>
      <c r="D29" s="288"/>
      <c r="E29" s="288"/>
      <c r="F29" s="288"/>
      <c r="G29" s="288"/>
      <c r="H29" s="288"/>
      <c r="I29" s="288"/>
      <c r="J29" s="288"/>
      <c r="K29" s="288"/>
      <c r="L29" s="288"/>
      <c r="M29" s="289" t="s">
        <v>756</v>
      </c>
      <c r="N29" s="289"/>
      <c r="O29" s="289" t="s">
        <v>60</v>
      </c>
      <c r="P29" s="289"/>
      <c r="Q29" s="290" t="s">
        <v>70</v>
      </c>
      <c r="R29" s="290"/>
      <c r="S29" s="34" t="s">
        <v>267</v>
      </c>
      <c r="T29" s="34" t="s">
        <v>172</v>
      </c>
      <c r="U29" s="34" t="s">
        <v>172</v>
      </c>
      <c r="V29" s="34" t="str">
        <f t="shared" si="0"/>
        <v>N/A</v>
      </c>
      <c r="W29" s="35" t="str">
        <f t="shared" si="1"/>
        <v>N/A</v>
      </c>
    </row>
    <row r="30" spans="2:27" ht="56.25" customHeight="1" x14ac:dyDescent="0.2">
      <c r="B30" s="287" t="s">
        <v>758</v>
      </c>
      <c r="C30" s="288"/>
      <c r="D30" s="288"/>
      <c r="E30" s="288"/>
      <c r="F30" s="288"/>
      <c r="G30" s="288"/>
      <c r="H30" s="288"/>
      <c r="I30" s="288"/>
      <c r="J30" s="288"/>
      <c r="K30" s="288"/>
      <c r="L30" s="288"/>
      <c r="M30" s="289" t="s">
        <v>756</v>
      </c>
      <c r="N30" s="289"/>
      <c r="O30" s="289" t="s">
        <v>60</v>
      </c>
      <c r="P30" s="289"/>
      <c r="Q30" s="290" t="s">
        <v>70</v>
      </c>
      <c r="R30" s="290"/>
      <c r="S30" s="34" t="s">
        <v>267</v>
      </c>
      <c r="T30" s="34" t="s">
        <v>172</v>
      </c>
      <c r="U30" s="34" t="s">
        <v>172</v>
      </c>
      <c r="V30" s="34" t="str">
        <f t="shared" si="0"/>
        <v>N/A</v>
      </c>
      <c r="W30" s="35" t="str">
        <f t="shared" si="1"/>
        <v>N/A</v>
      </c>
    </row>
    <row r="31" spans="2:27" ht="56.25" customHeight="1" x14ac:dyDescent="0.2">
      <c r="B31" s="287" t="s">
        <v>757</v>
      </c>
      <c r="C31" s="288"/>
      <c r="D31" s="288"/>
      <c r="E31" s="288"/>
      <c r="F31" s="288"/>
      <c r="G31" s="288"/>
      <c r="H31" s="288"/>
      <c r="I31" s="288"/>
      <c r="J31" s="288"/>
      <c r="K31" s="288"/>
      <c r="L31" s="288"/>
      <c r="M31" s="289" t="s">
        <v>756</v>
      </c>
      <c r="N31" s="289"/>
      <c r="O31" s="289" t="s">
        <v>60</v>
      </c>
      <c r="P31" s="289"/>
      <c r="Q31" s="290" t="s">
        <v>70</v>
      </c>
      <c r="R31" s="290"/>
      <c r="S31" s="34" t="s">
        <v>267</v>
      </c>
      <c r="T31" s="34" t="s">
        <v>172</v>
      </c>
      <c r="U31" s="34" t="s">
        <v>172</v>
      </c>
      <c r="V31" s="34" t="str">
        <f t="shared" si="0"/>
        <v>N/A</v>
      </c>
      <c r="W31" s="35" t="str">
        <f t="shared" si="1"/>
        <v>N/A</v>
      </c>
    </row>
    <row r="32" spans="2:27" ht="56.25" customHeight="1" thickBot="1" x14ac:dyDescent="0.25">
      <c r="B32" s="287" t="s">
        <v>755</v>
      </c>
      <c r="C32" s="288"/>
      <c r="D32" s="288"/>
      <c r="E32" s="288"/>
      <c r="F32" s="288"/>
      <c r="G32" s="288"/>
      <c r="H32" s="288"/>
      <c r="I32" s="288"/>
      <c r="J32" s="288"/>
      <c r="K32" s="288"/>
      <c r="L32" s="288"/>
      <c r="M32" s="289" t="s">
        <v>754</v>
      </c>
      <c r="N32" s="289"/>
      <c r="O32" s="289" t="s">
        <v>60</v>
      </c>
      <c r="P32" s="289"/>
      <c r="Q32" s="290" t="s">
        <v>70</v>
      </c>
      <c r="R32" s="290"/>
      <c r="S32" s="34" t="s">
        <v>753</v>
      </c>
      <c r="T32" s="34" t="s">
        <v>172</v>
      </c>
      <c r="U32" s="34" t="s">
        <v>172</v>
      </c>
      <c r="V32" s="34" t="str">
        <f t="shared" si="0"/>
        <v>N/A</v>
      </c>
      <c r="W32" s="35" t="str">
        <f t="shared" si="1"/>
        <v>N/A</v>
      </c>
    </row>
    <row r="33" spans="2:25" ht="21.75" customHeight="1" thickTop="1" thickBot="1" x14ac:dyDescent="0.25">
      <c r="B33" s="11" t="s">
        <v>65</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291" t="s">
        <v>2293</v>
      </c>
      <c r="C34" s="292"/>
      <c r="D34" s="292"/>
      <c r="E34" s="292"/>
      <c r="F34" s="292"/>
      <c r="G34" s="292"/>
      <c r="H34" s="292"/>
      <c r="I34" s="292"/>
      <c r="J34" s="292"/>
      <c r="K34" s="292"/>
      <c r="L34" s="292"/>
      <c r="M34" s="292"/>
      <c r="N34" s="292"/>
      <c r="O34" s="292"/>
      <c r="P34" s="292"/>
      <c r="Q34" s="293"/>
      <c r="R34" s="37" t="s">
        <v>45</v>
      </c>
      <c r="S34" s="274" t="s">
        <v>46</v>
      </c>
      <c r="T34" s="274"/>
      <c r="U34" s="38" t="s">
        <v>66</v>
      </c>
      <c r="V34" s="273" t="s">
        <v>67</v>
      </c>
      <c r="W34" s="275"/>
    </row>
    <row r="35" spans="2:25" ht="30.75" customHeight="1" thickBot="1" x14ac:dyDescent="0.25">
      <c r="B35" s="294"/>
      <c r="C35" s="295"/>
      <c r="D35" s="295"/>
      <c r="E35" s="295"/>
      <c r="F35" s="295"/>
      <c r="G35" s="295"/>
      <c r="H35" s="295"/>
      <c r="I35" s="295"/>
      <c r="J35" s="295"/>
      <c r="K35" s="295"/>
      <c r="L35" s="295"/>
      <c r="M35" s="295"/>
      <c r="N35" s="295"/>
      <c r="O35" s="295"/>
      <c r="P35" s="295"/>
      <c r="Q35" s="296"/>
      <c r="R35" s="39" t="s">
        <v>68</v>
      </c>
      <c r="S35" s="39" t="s">
        <v>68</v>
      </c>
      <c r="T35" s="39" t="s">
        <v>60</v>
      </c>
      <c r="U35" s="39" t="s">
        <v>68</v>
      </c>
      <c r="V35" s="39" t="s">
        <v>69</v>
      </c>
      <c r="W35" s="32" t="s">
        <v>70</v>
      </c>
      <c r="Y35" s="36"/>
    </row>
    <row r="36" spans="2:25" ht="23.25" customHeight="1" thickBot="1" x14ac:dyDescent="0.25">
      <c r="B36" s="306" t="s">
        <v>71</v>
      </c>
      <c r="C36" s="307"/>
      <c r="D36" s="307"/>
      <c r="E36" s="40" t="s">
        <v>751</v>
      </c>
      <c r="F36" s="40"/>
      <c r="G36" s="40"/>
      <c r="H36" s="41"/>
      <c r="I36" s="41"/>
      <c r="J36" s="41"/>
      <c r="K36" s="41"/>
      <c r="L36" s="41"/>
      <c r="M36" s="41"/>
      <c r="N36" s="41"/>
      <c r="O36" s="41"/>
      <c r="P36" s="42"/>
      <c r="Q36" s="42"/>
      <c r="R36" s="43" t="s">
        <v>752</v>
      </c>
      <c r="S36" s="44" t="s">
        <v>11</v>
      </c>
      <c r="T36" s="42"/>
      <c r="U36" s="44" t="s">
        <v>57</v>
      </c>
      <c r="V36" s="42"/>
      <c r="W36" s="45">
        <f t="shared" ref="W36:W43" si="2">+IF(ISERR(U36/R36*100),"N/A",ROUND(U36/R36*100,2))</f>
        <v>0</v>
      </c>
    </row>
    <row r="37" spans="2:25" ht="26.25" customHeight="1" x14ac:dyDescent="0.2">
      <c r="B37" s="308" t="s">
        <v>75</v>
      </c>
      <c r="C37" s="309"/>
      <c r="D37" s="309"/>
      <c r="E37" s="46" t="s">
        <v>751</v>
      </c>
      <c r="F37" s="46"/>
      <c r="G37" s="46"/>
      <c r="H37" s="47"/>
      <c r="I37" s="47"/>
      <c r="J37" s="47"/>
      <c r="K37" s="47"/>
      <c r="L37" s="47"/>
      <c r="M37" s="47"/>
      <c r="N37" s="47"/>
      <c r="O37" s="47"/>
      <c r="P37" s="48"/>
      <c r="Q37" s="48"/>
      <c r="R37" s="49" t="s">
        <v>750</v>
      </c>
      <c r="S37" s="50" t="s">
        <v>57</v>
      </c>
      <c r="T37" s="51">
        <f>+IF(ISERR(S37/R37*100),"N/A",ROUND(S37/R37*100,2))</f>
        <v>0</v>
      </c>
      <c r="U37" s="50" t="s">
        <v>57</v>
      </c>
      <c r="V37" s="51" t="str">
        <f>+IF(ISERR(U37/S37*100),"N/A",ROUND(U37/S37*100,2))</f>
        <v>N/A</v>
      </c>
      <c r="W37" s="52">
        <f t="shared" si="2"/>
        <v>0</v>
      </c>
    </row>
    <row r="38" spans="2:25" ht="23.25" customHeight="1" thickBot="1" x14ac:dyDescent="0.25">
      <c r="B38" s="306" t="s">
        <v>71</v>
      </c>
      <c r="C38" s="307"/>
      <c r="D38" s="307"/>
      <c r="E38" s="40" t="s">
        <v>749</v>
      </c>
      <c r="F38" s="40"/>
      <c r="G38" s="40"/>
      <c r="H38" s="41"/>
      <c r="I38" s="41"/>
      <c r="J38" s="41"/>
      <c r="K38" s="41"/>
      <c r="L38" s="41"/>
      <c r="M38" s="41"/>
      <c r="N38" s="41"/>
      <c r="O38" s="41"/>
      <c r="P38" s="42"/>
      <c r="Q38" s="42"/>
      <c r="R38" s="43" t="s">
        <v>480</v>
      </c>
      <c r="S38" s="44" t="s">
        <v>11</v>
      </c>
      <c r="T38" s="42"/>
      <c r="U38" s="44" t="s">
        <v>748</v>
      </c>
      <c r="V38" s="42"/>
      <c r="W38" s="45">
        <f t="shared" si="2"/>
        <v>21.83</v>
      </c>
    </row>
    <row r="39" spans="2:25" ht="26.25" customHeight="1" x14ac:dyDescent="0.2">
      <c r="B39" s="308" t="s">
        <v>75</v>
      </c>
      <c r="C39" s="309"/>
      <c r="D39" s="309"/>
      <c r="E39" s="46" t="s">
        <v>749</v>
      </c>
      <c r="F39" s="46"/>
      <c r="G39" s="46"/>
      <c r="H39" s="47"/>
      <c r="I39" s="47"/>
      <c r="J39" s="47"/>
      <c r="K39" s="47"/>
      <c r="L39" s="47"/>
      <c r="M39" s="47"/>
      <c r="N39" s="47"/>
      <c r="O39" s="47"/>
      <c r="P39" s="48"/>
      <c r="Q39" s="48"/>
      <c r="R39" s="49" t="s">
        <v>480</v>
      </c>
      <c r="S39" s="50" t="s">
        <v>748</v>
      </c>
      <c r="T39" s="51">
        <f>+IF(ISERR(S39/R39*100),"N/A",ROUND(S39/R39*100,2))</f>
        <v>21.83</v>
      </c>
      <c r="U39" s="50" t="s">
        <v>748</v>
      </c>
      <c r="V39" s="51">
        <f>+IF(ISERR(U39/S39*100),"N/A",ROUND(U39/S39*100,2))</f>
        <v>100</v>
      </c>
      <c r="W39" s="52">
        <f t="shared" si="2"/>
        <v>21.83</v>
      </c>
    </row>
    <row r="40" spans="2:25" ht="23.25" customHeight="1" thickBot="1" x14ac:dyDescent="0.25">
      <c r="B40" s="306" t="s">
        <v>71</v>
      </c>
      <c r="C40" s="307"/>
      <c r="D40" s="307"/>
      <c r="E40" s="40" t="s">
        <v>747</v>
      </c>
      <c r="F40" s="40"/>
      <c r="G40" s="40"/>
      <c r="H40" s="41"/>
      <c r="I40" s="41"/>
      <c r="J40" s="41"/>
      <c r="K40" s="41"/>
      <c r="L40" s="41"/>
      <c r="M40" s="41"/>
      <c r="N40" s="41"/>
      <c r="O40" s="41"/>
      <c r="P40" s="42"/>
      <c r="Q40" s="42"/>
      <c r="R40" s="43" t="s">
        <v>746</v>
      </c>
      <c r="S40" s="44" t="s">
        <v>11</v>
      </c>
      <c r="T40" s="42"/>
      <c r="U40" s="44" t="s">
        <v>140</v>
      </c>
      <c r="V40" s="42"/>
      <c r="W40" s="45">
        <f t="shared" si="2"/>
        <v>64.430000000000007</v>
      </c>
    </row>
    <row r="41" spans="2:25" ht="26.25" customHeight="1" x14ac:dyDescent="0.2">
      <c r="B41" s="308" t="s">
        <v>75</v>
      </c>
      <c r="C41" s="309"/>
      <c r="D41" s="309"/>
      <c r="E41" s="46" t="s">
        <v>747</v>
      </c>
      <c r="F41" s="46"/>
      <c r="G41" s="46"/>
      <c r="H41" s="47"/>
      <c r="I41" s="47"/>
      <c r="J41" s="47"/>
      <c r="K41" s="47"/>
      <c r="L41" s="47"/>
      <c r="M41" s="47"/>
      <c r="N41" s="47"/>
      <c r="O41" s="47"/>
      <c r="P41" s="48"/>
      <c r="Q41" s="48"/>
      <c r="R41" s="49" t="s">
        <v>746</v>
      </c>
      <c r="S41" s="50" t="s">
        <v>140</v>
      </c>
      <c r="T41" s="51">
        <f>+IF(ISERR(S41/R41*100),"N/A",ROUND(S41/R41*100,2))</f>
        <v>64.430000000000007</v>
      </c>
      <c r="U41" s="50" t="s">
        <v>140</v>
      </c>
      <c r="V41" s="51">
        <f>+IF(ISERR(U41/S41*100),"N/A",ROUND(U41/S41*100,2))</f>
        <v>100</v>
      </c>
      <c r="W41" s="52">
        <f t="shared" si="2"/>
        <v>64.430000000000007</v>
      </c>
    </row>
    <row r="42" spans="2:25" ht="23.25" customHeight="1" thickBot="1" x14ac:dyDescent="0.25">
      <c r="B42" s="306" t="s">
        <v>71</v>
      </c>
      <c r="C42" s="307"/>
      <c r="D42" s="307"/>
      <c r="E42" s="40" t="s">
        <v>744</v>
      </c>
      <c r="F42" s="40"/>
      <c r="G42" s="40"/>
      <c r="H42" s="41"/>
      <c r="I42" s="41"/>
      <c r="J42" s="41"/>
      <c r="K42" s="41"/>
      <c r="L42" s="41"/>
      <c r="M42" s="41"/>
      <c r="N42" s="41"/>
      <c r="O42" s="41"/>
      <c r="P42" s="42"/>
      <c r="Q42" s="42"/>
      <c r="R42" s="43" t="s">
        <v>745</v>
      </c>
      <c r="S42" s="44" t="s">
        <v>11</v>
      </c>
      <c r="T42" s="42"/>
      <c r="U42" s="44" t="s">
        <v>57</v>
      </c>
      <c r="V42" s="42"/>
      <c r="W42" s="45">
        <f t="shared" si="2"/>
        <v>0</v>
      </c>
    </row>
    <row r="43" spans="2:25" ht="26.25" customHeight="1" thickBot="1" x14ac:dyDescent="0.25">
      <c r="B43" s="308" t="s">
        <v>75</v>
      </c>
      <c r="C43" s="309"/>
      <c r="D43" s="309"/>
      <c r="E43" s="46" t="s">
        <v>744</v>
      </c>
      <c r="F43" s="46"/>
      <c r="G43" s="46"/>
      <c r="H43" s="47"/>
      <c r="I43" s="47"/>
      <c r="J43" s="47"/>
      <c r="K43" s="47"/>
      <c r="L43" s="47"/>
      <c r="M43" s="47"/>
      <c r="N43" s="47"/>
      <c r="O43" s="47"/>
      <c r="P43" s="48"/>
      <c r="Q43" s="48"/>
      <c r="R43" s="49" t="s">
        <v>743</v>
      </c>
      <c r="S43" s="50" t="s">
        <v>57</v>
      </c>
      <c r="T43" s="51">
        <f>+IF(ISERR(S43/R43*100),"N/A",ROUND(S43/R43*100,2))</f>
        <v>0</v>
      </c>
      <c r="U43" s="50" t="s">
        <v>57</v>
      </c>
      <c r="V43" s="51" t="str">
        <f>+IF(ISERR(U43/S43*100),"N/A",ROUND(U43/S43*100,2))</f>
        <v>N/A</v>
      </c>
      <c r="W43" s="52">
        <f t="shared" si="2"/>
        <v>0</v>
      </c>
    </row>
    <row r="44" spans="2:25" ht="22.5" customHeight="1" thickTop="1" thickBot="1" x14ac:dyDescent="0.25">
      <c r="B44" s="11" t="s">
        <v>81</v>
      </c>
      <c r="C44" s="12"/>
      <c r="D44" s="12"/>
      <c r="E44" s="12"/>
      <c r="F44" s="12"/>
      <c r="G44" s="12"/>
      <c r="H44" s="13"/>
      <c r="I44" s="13"/>
      <c r="J44" s="13"/>
      <c r="K44" s="13"/>
      <c r="L44" s="13"/>
      <c r="M44" s="13"/>
      <c r="N44" s="13"/>
      <c r="O44" s="13"/>
      <c r="P44" s="13"/>
      <c r="Q44" s="13"/>
      <c r="R44" s="13"/>
      <c r="S44" s="13"/>
      <c r="T44" s="13"/>
      <c r="U44" s="13"/>
      <c r="V44" s="13"/>
      <c r="W44" s="14"/>
    </row>
    <row r="45" spans="2:25" ht="37.5" customHeight="1" thickTop="1" x14ac:dyDescent="0.2">
      <c r="B45" s="297" t="s">
        <v>742</v>
      </c>
      <c r="C45" s="298"/>
      <c r="D45" s="298"/>
      <c r="E45" s="298"/>
      <c r="F45" s="298"/>
      <c r="G45" s="298"/>
      <c r="H45" s="298"/>
      <c r="I45" s="298"/>
      <c r="J45" s="298"/>
      <c r="K45" s="298"/>
      <c r="L45" s="298"/>
      <c r="M45" s="298"/>
      <c r="N45" s="298"/>
      <c r="O45" s="298"/>
      <c r="P45" s="298"/>
      <c r="Q45" s="298"/>
      <c r="R45" s="298"/>
      <c r="S45" s="298"/>
      <c r="T45" s="298"/>
      <c r="U45" s="298"/>
      <c r="V45" s="298"/>
      <c r="W45" s="299"/>
    </row>
    <row r="46" spans="2:25" ht="228" customHeight="1" thickBot="1" x14ac:dyDescent="0.25">
      <c r="B46" s="300"/>
      <c r="C46" s="301"/>
      <c r="D46" s="301"/>
      <c r="E46" s="301"/>
      <c r="F46" s="301"/>
      <c r="G46" s="301"/>
      <c r="H46" s="301"/>
      <c r="I46" s="301"/>
      <c r="J46" s="301"/>
      <c r="K46" s="301"/>
      <c r="L46" s="301"/>
      <c r="M46" s="301"/>
      <c r="N46" s="301"/>
      <c r="O46" s="301"/>
      <c r="P46" s="301"/>
      <c r="Q46" s="301"/>
      <c r="R46" s="301"/>
      <c r="S46" s="301"/>
      <c r="T46" s="301"/>
      <c r="U46" s="301"/>
      <c r="V46" s="301"/>
      <c r="W46" s="302"/>
    </row>
    <row r="47" spans="2:25" ht="37.5" customHeight="1" thickTop="1" x14ac:dyDescent="0.2">
      <c r="B47" s="297" t="s">
        <v>741</v>
      </c>
      <c r="C47" s="298"/>
      <c r="D47" s="298"/>
      <c r="E47" s="298"/>
      <c r="F47" s="298"/>
      <c r="G47" s="298"/>
      <c r="H47" s="298"/>
      <c r="I47" s="298"/>
      <c r="J47" s="298"/>
      <c r="K47" s="298"/>
      <c r="L47" s="298"/>
      <c r="M47" s="298"/>
      <c r="N47" s="298"/>
      <c r="O47" s="298"/>
      <c r="P47" s="298"/>
      <c r="Q47" s="298"/>
      <c r="R47" s="298"/>
      <c r="S47" s="298"/>
      <c r="T47" s="298"/>
      <c r="U47" s="298"/>
      <c r="V47" s="298"/>
      <c r="W47" s="299"/>
    </row>
    <row r="48" spans="2:25" ht="108" customHeight="1" thickBot="1" x14ac:dyDescent="0.25">
      <c r="B48" s="300"/>
      <c r="C48" s="301"/>
      <c r="D48" s="301"/>
      <c r="E48" s="301"/>
      <c r="F48" s="301"/>
      <c r="G48" s="301"/>
      <c r="H48" s="301"/>
      <c r="I48" s="301"/>
      <c r="J48" s="301"/>
      <c r="K48" s="301"/>
      <c r="L48" s="301"/>
      <c r="M48" s="301"/>
      <c r="N48" s="301"/>
      <c r="O48" s="301"/>
      <c r="P48" s="301"/>
      <c r="Q48" s="301"/>
      <c r="R48" s="301"/>
      <c r="S48" s="301"/>
      <c r="T48" s="301"/>
      <c r="U48" s="301"/>
      <c r="V48" s="301"/>
      <c r="W48" s="302"/>
    </row>
    <row r="49" spans="2:23" ht="37.5" customHeight="1" thickTop="1" x14ac:dyDescent="0.2">
      <c r="B49" s="297" t="s">
        <v>740</v>
      </c>
      <c r="C49" s="298"/>
      <c r="D49" s="298"/>
      <c r="E49" s="298"/>
      <c r="F49" s="298"/>
      <c r="G49" s="298"/>
      <c r="H49" s="298"/>
      <c r="I49" s="298"/>
      <c r="J49" s="298"/>
      <c r="K49" s="298"/>
      <c r="L49" s="298"/>
      <c r="M49" s="298"/>
      <c r="N49" s="298"/>
      <c r="O49" s="298"/>
      <c r="P49" s="298"/>
      <c r="Q49" s="298"/>
      <c r="R49" s="298"/>
      <c r="S49" s="298"/>
      <c r="T49" s="298"/>
      <c r="U49" s="298"/>
      <c r="V49" s="298"/>
      <c r="W49" s="299"/>
    </row>
    <row r="50" spans="2:23" ht="95.25" customHeight="1" thickBot="1" x14ac:dyDescent="0.25">
      <c r="B50" s="303"/>
      <c r="C50" s="304"/>
      <c r="D50" s="304"/>
      <c r="E50" s="304"/>
      <c r="F50" s="304"/>
      <c r="G50" s="304"/>
      <c r="H50" s="304"/>
      <c r="I50" s="304"/>
      <c r="J50" s="304"/>
      <c r="K50" s="304"/>
      <c r="L50" s="304"/>
      <c r="M50" s="304"/>
      <c r="N50" s="304"/>
      <c r="O50" s="304"/>
      <c r="P50" s="304"/>
      <c r="Q50" s="304"/>
      <c r="R50" s="304"/>
      <c r="S50" s="304"/>
      <c r="T50" s="304"/>
      <c r="U50" s="304"/>
      <c r="V50" s="304"/>
      <c r="W50" s="305"/>
    </row>
  </sheetData>
  <mergeCells count="9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C10:W10"/>
    <mergeCell ref="C11:W11"/>
    <mergeCell ref="B14:I14"/>
    <mergeCell ref="K14:Q14"/>
    <mergeCell ref="S14:W14"/>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B22:L22"/>
    <mergeCell ref="M22:N22"/>
    <mergeCell ref="O22:P22"/>
    <mergeCell ref="Q22:R22"/>
    <mergeCell ref="B20:L21"/>
    <mergeCell ref="M20:N21"/>
    <mergeCell ref="O20:P21"/>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4:Q35"/>
    <mergeCell ref="S34:T34"/>
    <mergeCell ref="V34:W34"/>
    <mergeCell ref="B36:D36"/>
    <mergeCell ref="B37:D37"/>
    <mergeCell ref="B38:D38"/>
    <mergeCell ref="B47:W48"/>
    <mergeCell ref="B49:W50"/>
    <mergeCell ref="B39:D39"/>
    <mergeCell ref="B40:D40"/>
    <mergeCell ref="B41:D41"/>
    <mergeCell ref="B42:D42"/>
    <mergeCell ref="B43:D43"/>
    <mergeCell ref="B45:W4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3" min="1" max="2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788</v>
      </c>
      <c r="D4" s="253" t="s">
        <v>787</v>
      </c>
      <c r="E4" s="253"/>
      <c r="F4" s="253"/>
      <c r="G4" s="253"/>
      <c r="H4" s="254"/>
      <c r="I4" s="18"/>
      <c r="J4" s="255" t="s">
        <v>6</v>
      </c>
      <c r="K4" s="253"/>
      <c r="L4" s="17" t="s">
        <v>835</v>
      </c>
      <c r="M4" s="256" t="s">
        <v>834</v>
      </c>
      <c r="N4" s="256"/>
      <c r="O4" s="256"/>
      <c r="P4" s="256"/>
      <c r="Q4" s="257"/>
      <c r="R4" s="19"/>
      <c r="S4" s="258" t="s">
        <v>9</v>
      </c>
      <c r="T4" s="259"/>
      <c r="U4" s="259"/>
      <c r="V4" s="260" t="s">
        <v>833</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824</v>
      </c>
      <c r="D6" s="262" t="s">
        <v>832</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763</v>
      </c>
      <c r="D7" s="249" t="s">
        <v>784</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756</v>
      </c>
      <c r="D8" s="249" t="s">
        <v>783</v>
      </c>
      <c r="E8" s="249"/>
      <c r="F8" s="249"/>
      <c r="G8" s="249"/>
      <c r="H8" s="249"/>
      <c r="I8" s="22"/>
      <c r="J8" s="26" t="s">
        <v>831</v>
      </c>
      <c r="K8" s="26" t="s">
        <v>830</v>
      </c>
      <c r="L8" s="26" t="s">
        <v>829</v>
      </c>
      <c r="M8" s="26" t="s">
        <v>828</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318.75" customHeight="1" thickTop="1" thickBot="1" x14ac:dyDescent="0.25">
      <c r="B10" s="27" t="s">
        <v>25</v>
      </c>
      <c r="C10" s="260" t="s">
        <v>827</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826</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825</v>
      </c>
      <c r="C21" s="288"/>
      <c r="D21" s="288"/>
      <c r="E21" s="288"/>
      <c r="F21" s="288"/>
      <c r="G21" s="288"/>
      <c r="H21" s="288"/>
      <c r="I21" s="288"/>
      <c r="J21" s="288"/>
      <c r="K21" s="288"/>
      <c r="L21" s="288"/>
      <c r="M21" s="289" t="s">
        <v>824</v>
      </c>
      <c r="N21" s="289"/>
      <c r="O21" s="289" t="s">
        <v>60</v>
      </c>
      <c r="P21" s="289"/>
      <c r="Q21" s="290" t="s">
        <v>464</v>
      </c>
      <c r="R21" s="290"/>
      <c r="S21" s="34" t="s">
        <v>823</v>
      </c>
      <c r="T21" s="34" t="s">
        <v>172</v>
      </c>
      <c r="U21" s="34" t="s">
        <v>172</v>
      </c>
      <c r="V21" s="34" t="str">
        <f t="shared" ref="V21:V28" si="0">+IF(ISERR(U21/T21*100),"N/A",ROUND(U21/T21*100,2))</f>
        <v>N/A</v>
      </c>
      <c r="W21" s="35" t="str">
        <f t="shared" ref="W21:W28" si="1">+IF(ISERR(U21/S21*100),"N/A",ROUND(U21/S21*100,2))</f>
        <v>N/A</v>
      </c>
    </row>
    <row r="22" spans="2:27" ht="56.25" customHeight="1" x14ac:dyDescent="0.2">
      <c r="B22" s="287" t="s">
        <v>822</v>
      </c>
      <c r="C22" s="288"/>
      <c r="D22" s="288"/>
      <c r="E22" s="288"/>
      <c r="F22" s="288"/>
      <c r="G22" s="288"/>
      <c r="H22" s="288"/>
      <c r="I22" s="288"/>
      <c r="J22" s="288"/>
      <c r="K22" s="288"/>
      <c r="L22" s="288"/>
      <c r="M22" s="289" t="s">
        <v>763</v>
      </c>
      <c r="N22" s="289"/>
      <c r="O22" s="289" t="s">
        <v>60</v>
      </c>
      <c r="P22" s="289"/>
      <c r="Q22" s="290" t="s">
        <v>53</v>
      </c>
      <c r="R22" s="290"/>
      <c r="S22" s="34" t="s">
        <v>821</v>
      </c>
      <c r="T22" s="34" t="s">
        <v>821</v>
      </c>
      <c r="U22" s="34" t="s">
        <v>820</v>
      </c>
      <c r="V22" s="34">
        <f t="shared" si="0"/>
        <v>95.86</v>
      </c>
      <c r="W22" s="35">
        <f t="shared" si="1"/>
        <v>95.86</v>
      </c>
    </row>
    <row r="23" spans="2:27" ht="56.25" customHeight="1" x14ac:dyDescent="0.2">
      <c r="B23" s="287" t="s">
        <v>819</v>
      </c>
      <c r="C23" s="288"/>
      <c r="D23" s="288"/>
      <c r="E23" s="288"/>
      <c r="F23" s="288"/>
      <c r="G23" s="288"/>
      <c r="H23" s="288"/>
      <c r="I23" s="288"/>
      <c r="J23" s="288"/>
      <c r="K23" s="288"/>
      <c r="L23" s="288"/>
      <c r="M23" s="289" t="s">
        <v>763</v>
      </c>
      <c r="N23" s="289"/>
      <c r="O23" s="289" t="s">
        <v>60</v>
      </c>
      <c r="P23" s="289"/>
      <c r="Q23" s="290" t="s">
        <v>53</v>
      </c>
      <c r="R23" s="290"/>
      <c r="S23" s="34" t="s">
        <v>818</v>
      </c>
      <c r="T23" s="34" t="s">
        <v>817</v>
      </c>
      <c r="U23" s="34" t="s">
        <v>816</v>
      </c>
      <c r="V23" s="34">
        <f t="shared" si="0"/>
        <v>78.75</v>
      </c>
      <c r="W23" s="35">
        <f t="shared" si="1"/>
        <v>104.51</v>
      </c>
    </row>
    <row r="24" spans="2:27" ht="56.25" customHeight="1" x14ac:dyDescent="0.2">
      <c r="B24" s="287" t="s">
        <v>815</v>
      </c>
      <c r="C24" s="288"/>
      <c r="D24" s="288"/>
      <c r="E24" s="288"/>
      <c r="F24" s="288"/>
      <c r="G24" s="288"/>
      <c r="H24" s="288"/>
      <c r="I24" s="288"/>
      <c r="J24" s="288"/>
      <c r="K24" s="288"/>
      <c r="L24" s="288"/>
      <c r="M24" s="289" t="s">
        <v>763</v>
      </c>
      <c r="N24" s="289"/>
      <c r="O24" s="289" t="s">
        <v>60</v>
      </c>
      <c r="P24" s="289"/>
      <c r="Q24" s="290" t="s">
        <v>53</v>
      </c>
      <c r="R24" s="290"/>
      <c r="S24" s="34" t="s">
        <v>814</v>
      </c>
      <c r="T24" s="34" t="s">
        <v>813</v>
      </c>
      <c r="U24" s="34" t="s">
        <v>812</v>
      </c>
      <c r="V24" s="34">
        <f t="shared" si="0"/>
        <v>102.27</v>
      </c>
      <c r="W24" s="35">
        <f t="shared" si="1"/>
        <v>84.11</v>
      </c>
    </row>
    <row r="25" spans="2:27" ht="56.25" customHeight="1" x14ac:dyDescent="0.2">
      <c r="B25" s="287" t="s">
        <v>811</v>
      </c>
      <c r="C25" s="288"/>
      <c r="D25" s="288"/>
      <c r="E25" s="288"/>
      <c r="F25" s="288"/>
      <c r="G25" s="288"/>
      <c r="H25" s="288"/>
      <c r="I25" s="288"/>
      <c r="J25" s="288"/>
      <c r="K25" s="288"/>
      <c r="L25" s="288"/>
      <c r="M25" s="289" t="s">
        <v>756</v>
      </c>
      <c r="N25" s="289"/>
      <c r="O25" s="289" t="s">
        <v>810</v>
      </c>
      <c r="P25" s="289"/>
      <c r="Q25" s="290" t="s">
        <v>70</v>
      </c>
      <c r="R25" s="290"/>
      <c r="S25" s="34" t="s">
        <v>809</v>
      </c>
      <c r="T25" s="34" t="s">
        <v>172</v>
      </c>
      <c r="U25" s="34" t="s">
        <v>172</v>
      </c>
      <c r="V25" s="34" t="str">
        <f t="shared" si="0"/>
        <v>N/A</v>
      </c>
      <c r="W25" s="35" t="str">
        <f t="shared" si="1"/>
        <v>N/A</v>
      </c>
    </row>
    <row r="26" spans="2:27" ht="56.25" customHeight="1" x14ac:dyDescent="0.2">
      <c r="B26" s="287" t="s">
        <v>808</v>
      </c>
      <c r="C26" s="288"/>
      <c r="D26" s="288"/>
      <c r="E26" s="288"/>
      <c r="F26" s="288"/>
      <c r="G26" s="288"/>
      <c r="H26" s="288"/>
      <c r="I26" s="288"/>
      <c r="J26" s="288"/>
      <c r="K26" s="288"/>
      <c r="L26" s="288"/>
      <c r="M26" s="289" t="s">
        <v>756</v>
      </c>
      <c r="N26" s="289"/>
      <c r="O26" s="289" t="s">
        <v>807</v>
      </c>
      <c r="P26" s="289"/>
      <c r="Q26" s="290" t="s">
        <v>70</v>
      </c>
      <c r="R26" s="290"/>
      <c r="S26" s="34" t="s">
        <v>806</v>
      </c>
      <c r="T26" s="34" t="s">
        <v>172</v>
      </c>
      <c r="U26" s="34" t="s">
        <v>172</v>
      </c>
      <c r="V26" s="34" t="str">
        <f t="shared" si="0"/>
        <v>N/A</v>
      </c>
      <c r="W26" s="35" t="str">
        <f t="shared" si="1"/>
        <v>N/A</v>
      </c>
    </row>
    <row r="27" spans="2:27" ht="56.25" customHeight="1" x14ac:dyDescent="0.2">
      <c r="B27" s="287" t="s">
        <v>805</v>
      </c>
      <c r="C27" s="288"/>
      <c r="D27" s="288"/>
      <c r="E27" s="288"/>
      <c r="F27" s="288"/>
      <c r="G27" s="288"/>
      <c r="H27" s="288"/>
      <c r="I27" s="288"/>
      <c r="J27" s="288"/>
      <c r="K27" s="288"/>
      <c r="L27" s="288"/>
      <c r="M27" s="289" t="s">
        <v>756</v>
      </c>
      <c r="N27" s="289"/>
      <c r="O27" s="289" t="s">
        <v>804</v>
      </c>
      <c r="P27" s="289"/>
      <c r="Q27" s="290" t="s">
        <v>70</v>
      </c>
      <c r="R27" s="290"/>
      <c r="S27" s="34" t="s">
        <v>803</v>
      </c>
      <c r="T27" s="34" t="s">
        <v>172</v>
      </c>
      <c r="U27" s="34" t="s">
        <v>172</v>
      </c>
      <c r="V27" s="34" t="str">
        <f t="shared" si="0"/>
        <v>N/A</v>
      </c>
      <c r="W27" s="35" t="str">
        <f t="shared" si="1"/>
        <v>N/A</v>
      </c>
    </row>
    <row r="28" spans="2:27" ht="56.25" customHeight="1" thickBot="1" x14ac:dyDescent="0.25">
      <c r="B28" s="287" t="s">
        <v>802</v>
      </c>
      <c r="C28" s="288"/>
      <c r="D28" s="288"/>
      <c r="E28" s="288"/>
      <c r="F28" s="288"/>
      <c r="G28" s="288"/>
      <c r="H28" s="288"/>
      <c r="I28" s="288"/>
      <c r="J28" s="288"/>
      <c r="K28" s="288"/>
      <c r="L28" s="288"/>
      <c r="M28" s="289" t="s">
        <v>756</v>
      </c>
      <c r="N28" s="289"/>
      <c r="O28" s="289" t="s">
        <v>60</v>
      </c>
      <c r="P28" s="289"/>
      <c r="Q28" s="290" t="s">
        <v>70</v>
      </c>
      <c r="R28" s="290"/>
      <c r="S28" s="34" t="s">
        <v>63</v>
      </c>
      <c r="T28" s="34" t="s">
        <v>172</v>
      </c>
      <c r="U28" s="34" t="s">
        <v>172</v>
      </c>
      <c r="V28" s="34" t="str">
        <f t="shared" si="0"/>
        <v>N/A</v>
      </c>
      <c r="W28" s="35" t="str">
        <f t="shared" si="1"/>
        <v>N/A</v>
      </c>
    </row>
    <row r="29" spans="2:27" ht="21.75" customHeight="1" thickTop="1" thickBot="1" x14ac:dyDescent="0.25">
      <c r="B29" s="11" t="s">
        <v>65</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291" t="s">
        <v>2293</v>
      </c>
      <c r="C30" s="292"/>
      <c r="D30" s="292"/>
      <c r="E30" s="292"/>
      <c r="F30" s="292"/>
      <c r="G30" s="292"/>
      <c r="H30" s="292"/>
      <c r="I30" s="292"/>
      <c r="J30" s="292"/>
      <c r="K30" s="292"/>
      <c r="L30" s="292"/>
      <c r="M30" s="292"/>
      <c r="N30" s="292"/>
      <c r="O30" s="292"/>
      <c r="P30" s="292"/>
      <c r="Q30" s="293"/>
      <c r="R30" s="37" t="s">
        <v>45</v>
      </c>
      <c r="S30" s="274" t="s">
        <v>46</v>
      </c>
      <c r="T30" s="274"/>
      <c r="U30" s="38" t="s">
        <v>66</v>
      </c>
      <c r="V30" s="273" t="s">
        <v>67</v>
      </c>
      <c r="W30" s="275"/>
    </row>
    <row r="31" spans="2:27" ht="30.75" customHeight="1" thickBot="1" x14ac:dyDescent="0.25">
      <c r="B31" s="294"/>
      <c r="C31" s="295"/>
      <c r="D31" s="295"/>
      <c r="E31" s="295"/>
      <c r="F31" s="295"/>
      <c r="G31" s="295"/>
      <c r="H31" s="295"/>
      <c r="I31" s="295"/>
      <c r="J31" s="295"/>
      <c r="K31" s="295"/>
      <c r="L31" s="295"/>
      <c r="M31" s="295"/>
      <c r="N31" s="295"/>
      <c r="O31" s="295"/>
      <c r="P31" s="295"/>
      <c r="Q31" s="296"/>
      <c r="R31" s="39" t="s">
        <v>68</v>
      </c>
      <c r="S31" s="39" t="s">
        <v>68</v>
      </c>
      <c r="T31" s="39" t="s">
        <v>60</v>
      </c>
      <c r="U31" s="39" t="s">
        <v>68</v>
      </c>
      <c r="V31" s="39" t="s">
        <v>69</v>
      </c>
      <c r="W31" s="32" t="s">
        <v>70</v>
      </c>
      <c r="Y31" s="36"/>
    </row>
    <row r="32" spans="2:27" ht="23.25" customHeight="1" thickBot="1" x14ac:dyDescent="0.25">
      <c r="B32" s="306" t="s">
        <v>71</v>
      </c>
      <c r="C32" s="307"/>
      <c r="D32" s="307"/>
      <c r="E32" s="40" t="s">
        <v>800</v>
      </c>
      <c r="F32" s="40"/>
      <c r="G32" s="40"/>
      <c r="H32" s="41"/>
      <c r="I32" s="41"/>
      <c r="J32" s="41"/>
      <c r="K32" s="41"/>
      <c r="L32" s="41"/>
      <c r="M32" s="41"/>
      <c r="N32" s="41"/>
      <c r="O32" s="41"/>
      <c r="P32" s="42"/>
      <c r="Q32" s="42"/>
      <c r="R32" s="43" t="s">
        <v>801</v>
      </c>
      <c r="S32" s="44" t="s">
        <v>11</v>
      </c>
      <c r="T32" s="42"/>
      <c r="U32" s="44" t="s">
        <v>798</v>
      </c>
      <c r="V32" s="42"/>
      <c r="W32" s="45">
        <f t="shared" ref="W32:W37" si="2">+IF(ISERR(U32/R32*100),"N/A",ROUND(U32/R32*100,2))</f>
        <v>58.82</v>
      </c>
    </row>
    <row r="33" spans="2:23" ht="26.25" customHeight="1" x14ac:dyDescent="0.2">
      <c r="B33" s="308" t="s">
        <v>75</v>
      </c>
      <c r="C33" s="309"/>
      <c r="D33" s="309"/>
      <c r="E33" s="46" t="s">
        <v>800</v>
      </c>
      <c r="F33" s="46"/>
      <c r="G33" s="46"/>
      <c r="H33" s="47"/>
      <c r="I33" s="47"/>
      <c r="J33" s="47"/>
      <c r="K33" s="47"/>
      <c r="L33" s="47"/>
      <c r="M33" s="47"/>
      <c r="N33" s="47"/>
      <c r="O33" s="47"/>
      <c r="P33" s="48"/>
      <c r="Q33" s="48"/>
      <c r="R33" s="49" t="s">
        <v>799</v>
      </c>
      <c r="S33" s="50" t="s">
        <v>798</v>
      </c>
      <c r="T33" s="51">
        <f>+IF(ISERR(S33/R33*100),"N/A",ROUND(S33/R33*100,2))</f>
        <v>83.33</v>
      </c>
      <c r="U33" s="50" t="s">
        <v>798</v>
      </c>
      <c r="V33" s="51">
        <f>+IF(ISERR(U33/S33*100),"N/A",ROUND(U33/S33*100,2))</f>
        <v>100</v>
      </c>
      <c r="W33" s="52">
        <f t="shared" si="2"/>
        <v>83.33</v>
      </c>
    </row>
    <row r="34" spans="2:23" ht="23.25" customHeight="1" thickBot="1" x14ac:dyDescent="0.25">
      <c r="B34" s="306" t="s">
        <v>71</v>
      </c>
      <c r="C34" s="307"/>
      <c r="D34" s="307"/>
      <c r="E34" s="40" t="s">
        <v>749</v>
      </c>
      <c r="F34" s="40"/>
      <c r="G34" s="40"/>
      <c r="H34" s="41"/>
      <c r="I34" s="41"/>
      <c r="J34" s="41"/>
      <c r="K34" s="41"/>
      <c r="L34" s="41"/>
      <c r="M34" s="41"/>
      <c r="N34" s="41"/>
      <c r="O34" s="41"/>
      <c r="P34" s="42"/>
      <c r="Q34" s="42"/>
      <c r="R34" s="43" t="s">
        <v>797</v>
      </c>
      <c r="S34" s="44" t="s">
        <v>11</v>
      </c>
      <c r="T34" s="42"/>
      <c r="U34" s="44" t="s">
        <v>794</v>
      </c>
      <c r="V34" s="42"/>
      <c r="W34" s="45">
        <f t="shared" si="2"/>
        <v>19.36</v>
      </c>
    </row>
    <row r="35" spans="2:23" ht="26.25" customHeight="1" x14ac:dyDescent="0.2">
      <c r="B35" s="308" t="s">
        <v>75</v>
      </c>
      <c r="C35" s="309"/>
      <c r="D35" s="309"/>
      <c r="E35" s="46" t="s">
        <v>749</v>
      </c>
      <c r="F35" s="46"/>
      <c r="G35" s="46"/>
      <c r="H35" s="47"/>
      <c r="I35" s="47"/>
      <c r="J35" s="47"/>
      <c r="K35" s="47"/>
      <c r="L35" s="47"/>
      <c r="M35" s="47"/>
      <c r="N35" s="47"/>
      <c r="O35" s="47"/>
      <c r="P35" s="48"/>
      <c r="Q35" s="48"/>
      <c r="R35" s="49" t="s">
        <v>796</v>
      </c>
      <c r="S35" s="50" t="s">
        <v>795</v>
      </c>
      <c r="T35" s="51">
        <f>+IF(ISERR(S35/R35*100),"N/A",ROUND(S35/R35*100,2))</f>
        <v>19.47</v>
      </c>
      <c r="U35" s="50" t="s">
        <v>794</v>
      </c>
      <c r="V35" s="51">
        <f>+IF(ISERR(U35/S35*100),"N/A",ROUND(U35/S35*100,2))</f>
        <v>99.49</v>
      </c>
      <c r="W35" s="52">
        <f t="shared" si="2"/>
        <v>19.37</v>
      </c>
    </row>
    <row r="36" spans="2:23" ht="23.25" customHeight="1" thickBot="1" x14ac:dyDescent="0.25">
      <c r="B36" s="306" t="s">
        <v>71</v>
      </c>
      <c r="C36" s="307"/>
      <c r="D36" s="307"/>
      <c r="E36" s="40" t="s">
        <v>747</v>
      </c>
      <c r="F36" s="40"/>
      <c r="G36" s="40"/>
      <c r="H36" s="41"/>
      <c r="I36" s="41"/>
      <c r="J36" s="41"/>
      <c r="K36" s="41"/>
      <c r="L36" s="41"/>
      <c r="M36" s="41"/>
      <c r="N36" s="41"/>
      <c r="O36" s="41"/>
      <c r="P36" s="42"/>
      <c r="Q36" s="42"/>
      <c r="R36" s="43" t="s">
        <v>793</v>
      </c>
      <c r="S36" s="44" t="s">
        <v>11</v>
      </c>
      <c r="T36" s="42"/>
      <c r="U36" s="44" t="s">
        <v>80</v>
      </c>
      <c r="V36" s="42"/>
      <c r="W36" s="45">
        <f t="shared" si="2"/>
        <v>10.08</v>
      </c>
    </row>
    <row r="37" spans="2:23" ht="26.25" customHeight="1" thickBot="1" x14ac:dyDescent="0.25">
      <c r="B37" s="308" t="s">
        <v>75</v>
      </c>
      <c r="C37" s="309"/>
      <c r="D37" s="309"/>
      <c r="E37" s="46" t="s">
        <v>747</v>
      </c>
      <c r="F37" s="46"/>
      <c r="G37" s="46"/>
      <c r="H37" s="47"/>
      <c r="I37" s="47"/>
      <c r="J37" s="47"/>
      <c r="K37" s="47"/>
      <c r="L37" s="47"/>
      <c r="M37" s="47"/>
      <c r="N37" s="47"/>
      <c r="O37" s="47"/>
      <c r="P37" s="48"/>
      <c r="Q37" s="48"/>
      <c r="R37" s="49" t="s">
        <v>792</v>
      </c>
      <c r="S37" s="50" t="s">
        <v>80</v>
      </c>
      <c r="T37" s="51">
        <f>+IF(ISERR(S37/R37*100),"N/A",ROUND(S37/R37*100,2))</f>
        <v>10.64</v>
      </c>
      <c r="U37" s="50" t="s">
        <v>80</v>
      </c>
      <c r="V37" s="51">
        <f>+IF(ISERR(U37/S37*100),"N/A",ROUND(U37/S37*100,2))</f>
        <v>100</v>
      </c>
      <c r="W37" s="52">
        <f t="shared" si="2"/>
        <v>10.64</v>
      </c>
    </row>
    <row r="38" spans="2:23" ht="22.5" customHeight="1" thickTop="1" thickBot="1" x14ac:dyDescent="0.25">
      <c r="B38" s="11" t="s">
        <v>81</v>
      </c>
      <c r="C38" s="12"/>
      <c r="D38" s="12"/>
      <c r="E38" s="12"/>
      <c r="F38" s="12"/>
      <c r="G38" s="12"/>
      <c r="H38" s="13"/>
      <c r="I38" s="13"/>
      <c r="J38" s="13"/>
      <c r="K38" s="13"/>
      <c r="L38" s="13"/>
      <c r="M38" s="13"/>
      <c r="N38" s="13"/>
      <c r="O38" s="13"/>
      <c r="P38" s="13"/>
      <c r="Q38" s="13"/>
      <c r="R38" s="13"/>
      <c r="S38" s="13"/>
      <c r="T38" s="13"/>
      <c r="U38" s="13"/>
      <c r="V38" s="13"/>
      <c r="W38" s="14"/>
    </row>
    <row r="39" spans="2:23" ht="37.5" customHeight="1" thickTop="1" x14ac:dyDescent="0.2">
      <c r="B39" s="297" t="s">
        <v>791</v>
      </c>
      <c r="C39" s="298"/>
      <c r="D39" s="298"/>
      <c r="E39" s="298"/>
      <c r="F39" s="298"/>
      <c r="G39" s="298"/>
      <c r="H39" s="298"/>
      <c r="I39" s="298"/>
      <c r="J39" s="298"/>
      <c r="K39" s="298"/>
      <c r="L39" s="298"/>
      <c r="M39" s="298"/>
      <c r="N39" s="298"/>
      <c r="O39" s="298"/>
      <c r="P39" s="298"/>
      <c r="Q39" s="298"/>
      <c r="R39" s="298"/>
      <c r="S39" s="298"/>
      <c r="T39" s="298"/>
      <c r="U39" s="298"/>
      <c r="V39" s="298"/>
      <c r="W39" s="299"/>
    </row>
    <row r="40" spans="2:23" ht="143.25" customHeight="1" thickBot="1" x14ac:dyDescent="0.25">
      <c r="B40" s="300"/>
      <c r="C40" s="301"/>
      <c r="D40" s="301"/>
      <c r="E40" s="301"/>
      <c r="F40" s="301"/>
      <c r="G40" s="301"/>
      <c r="H40" s="301"/>
      <c r="I40" s="301"/>
      <c r="J40" s="301"/>
      <c r="K40" s="301"/>
      <c r="L40" s="301"/>
      <c r="M40" s="301"/>
      <c r="N40" s="301"/>
      <c r="O40" s="301"/>
      <c r="P40" s="301"/>
      <c r="Q40" s="301"/>
      <c r="R40" s="301"/>
      <c r="S40" s="301"/>
      <c r="T40" s="301"/>
      <c r="U40" s="301"/>
      <c r="V40" s="301"/>
      <c r="W40" s="302"/>
    </row>
    <row r="41" spans="2:23" ht="37.5" customHeight="1" thickTop="1" x14ac:dyDescent="0.2">
      <c r="B41" s="297" t="s">
        <v>790</v>
      </c>
      <c r="C41" s="298"/>
      <c r="D41" s="298"/>
      <c r="E41" s="298"/>
      <c r="F41" s="298"/>
      <c r="G41" s="298"/>
      <c r="H41" s="298"/>
      <c r="I41" s="298"/>
      <c r="J41" s="298"/>
      <c r="K41" s="298"/>
      <c r="L41" s="298"/>
      <c r="M41" s="298"/>
      <c r="N41" s="298"/>
      <c r="O41" s="298"/>
      <c r="P41" s="298"/>
      <c r="Q41" s="298"/>
      <c r="R41" s="298"/>
      <c r="S41" s="298"/>
      <c r="T41" s="298"/>
      <c r="U41" s="298"/>
      <c r="V41" s="298"/>
      <c r="W41" s="299"/>
    </row>
    <row r="42" spans="2:23" ht="78" customHeight="1" thickBot="1" x14ac:dyDescent="0.25">
      <c r="B42" s="300"/>
      <c r="C42" s="301"/>
      <c r="D42" s="301"/>
      <c r="E42" s="301"/>
      <c r="F42" s="301"/>
      <c r="G42" s="301"/>
      <c r="H42" s="301"/>
      <c r="I42" s="301"/>
      <c r="J42" s="301"/>
      <c r="K42" s="301"/>
      <c r="L42" s="301"/>
      <c r="M42" s="301"/>
      <c r="N42" s="301"/>
      <c r="O42" s="301"/>
      <c r="P42" s="301"/>
      <c r="Q42" s="301"/>
      <c r="R42" s="301"/>
      <c r="S42" s="301"/>
      <c r="T42" s="301"/>
      <c r="U42" s="301"/>
      <c r="V42" s="301"/>
      <c r="W42" s="302"/>
    </row>
    <row r="43" spans="2:23" ht="37.5" customHeight="1" thickTop="1" x14ac:dyDescent="0.2">
      <c r="B43" s="297" t="s">
        <v>789</v>
      </c>
      <c r="C43" s="298"/>
      <c r="D43" s="298"/>
      <c r="E43" s="298"/>
      <c r="F43" s="298"/>
      <c r="G43" s="298"/>
      <c r="H43" s="298"/>
      <c r="I43" s="298"/>
      <c r="J43" s="298"/>
      <c r="K43" s="298"/>
      <c r="L43" s="298"/>
      <c r="M43" s="298"/>
      <c r="N43" s="298"/>
      <c r="O43" s="298"/>
      <c r="P43" s="298"/>
      <c r="Q43" s="298"/>
      <c r="R43" s="298"/>
      <c r="S43" s="298"/>
      <c r="T43" s="298"/>
      <c r="U43" s="298"/>
      <c r="V43" s="298"/>
      <c r="W43" s="299"/>
    </row>
    <row r="44" spans="2:23" ht="68.25" customHeight="1" thickBot="1" x14ac:dyDescent="0.25">
      <c r="B44" s="303"/>
      <c r="C44" s="304"/>
      <c r="D44" s="304"/>
      <c r="E44" s="304"/>
      <c r="F44" s="304"/>
      <c r="G44" s="304"/>
      <c r="H44" s="304"/>
      <c r="I44" s="304"/>
      <c r="J44" s="304"/>
      <c r="K44" s="304"/>
      <c r="L44" s="304"/>
      <c r="M44" s="304"/>
      <c r="N44" s="304"/>
      <c r="O44" s="304"/>
      <c r="P44" s="304"/>
      <c r="Q44" s="304"/>
      <c r="R44" s="304"/>
      <c r="S44" s="304"/>
      <c r="T44" s="304"/>
      <c r="U44" s="304"/>
      <c r="V44" s="304"/>
      <c r="W44" s="305"/>
    </row>
  </sheetData>
  <mergeCells count="8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30:Q31"/>
    <mergeCell ref="S30:T30"/>
    <mergeCell ref="B37:D37"/>
    <mergeCell ref="B39:W40"/>
    <mergeCell ref="B41:W42"/>
    <mergeCell ref="B43:W44"/>
    <mergeCell ref="V30:W30"/>
    <mergeCell ref="B32:D32"/>
    <mergeCell ref="B33:D33"/>
    <mergeCell ref="B34:D34"/>
    <mergeCell ref="B35:D35"/>
    <mergeCell ref="B36:D3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6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788</v>
      </c>
      <c r="D4" s="253" t="s">
        <v>787</v>
      </c>
      <c r="E4" s="253"/>
      <c r="F4" s="253"/>
      <c r="G4" s="253"/>
      <c r="H4" s="254"/>
      <c r="I4" s="18"/>
      <c r="J4" s="255" t="s">
        <v>6</v>
      </c>
      <c r="K4" s="253"/>
      <c r="L4" s="17" t="s">
        <v>933</v>
      </c>
      <c r="M4" s="256" t="s">
        <v>932</v>
      </c>
      <c r="N4" s="256"/>
      <c r="O4" s="256"/>
      <c r="P4" s="256"/>
      <c r="Q4" s="257"/>
      <c r="R4" s="19"/>
      <c r="S4" s="258" t="s">
        <v>9</v>
      </c>
      <c r="T4" s="259"/>
      <c r="U4" s="259"/>
      <c r="V4" s="260" t="s">
        <v>931</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891</v>
      </c>
      <c r="D6" s="262" t="s">
        <v>930</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763</v>
      </c>
      <c r="D7" s="249" t="s">
        <v>784</v>
      </c>
      <c r="E7" s="249"/>
      <c r="F7" s="249"/>
      <c r="G7" s="249"/>
      <c r="H7" s="249"/>
      <c r="I7" s="22"/>
      <c r="J7" s="24" t="s">
        <v>19</v>
      </c>
      <c r="K7" s="24" t="s">
        <v>20</v>
      </c>
      <c r="L7" s="24" t="s">
        <v>19</v>
      </c>
      <c r="M7" s="24" t="s">
        <v>20</v>
      </c>
      <c r="N7" s="25"/>
      <c r="O7" s="250" t="s">
        <v>11</v>
      </c>
      <c r="P7" s="250"/>
      <c r="Q7" s="250"/>
      <c r="R7" s="250"/>
      <c r="S7" s="250"/>
      <c r="T7" s="250"/>
      <c r="U7" s="250"/>
      <c r="V7" s="250"/>
      <c r="W7" s="250"/>
    </row>
    <row r="8" spans="1:29" ht="51.75" customHeight="1" thickBot="1" x14ac:dyDescent="0.25">
      <c r="B8" s="23"/>
      <c r="C8" s="21" t="s">
        <v>754</v>
      </c>
      <c r="D8" s="249" t="s">
        <v>782</v>
      </c>
      <c r="E8" s="249"/>
      <c r="F8" s="249"/>
      <c r="G8" s="249"/>
      <c r="H8" s="249"/>
      <c r="I8" s="22"/>
      <c r="J8" s="26" t="s">
        <v>929</v>
      </c>
      <c r="K8" s="26" t="s">
        <v>928</v>
      </c>
      <c r="L8" s="26" t="s">
        <v>927</v>
      </c>
      <c r="M8" s="26" t="s">
        <v>926</v>
      </c>
      <c r="N8" s="25"/>
      <c r="O8" s="22"/>
      <c r="P8" s="250" t="s">
        <v>11</v>
      </c>
      <c r="Q8" s="250"/>
      <c r="R8" s="250"/>
      <c r="S8" s="250"/>
      <c r="T8" s="250"/>
      <c r="U8" s="250"/>
      <c r="V8" s="250"/>
      <c r="W8" s="250"/>
    </row>
    <row r="9" spans="1:29" ht="30" customHeight="1" x14ac:dyDescent="0.2">
      <c r="B9" s="23"/>
      <c r="C9" s="21" t="s">
        <v>918</v>
      </c>
      <c r="D9" s="249" t="s">
        <v>925</v>
      </c>
      <c r="E9" s="249"/>
      <c r="F9" s="249"/>
      <c r="G9" s="249"/>
      <c r="H9" s="249"/>
      <c r="I9" s="249" t="s">
        <v>11</v>
      </c>
      <c r="J9" s="249"/>
      <c r="K9" s="249"/>
      <c r="L9" s="249"/>
      <c r="M9" s="249"/>
      <c r="N9" s="249"/>
      <c r="O9" s="249"/>
      <c r="P9" s="249"/>
      <c r="Q9" s="249"/>
      <c r="R9" s="249"/>
      <c r="S9" s="249"/>
      <c r="T9" s="249"/>
      <c r="U9" s="249"/>
      <c r="V9" s="249"/>
      <c r="W9" s="250"/>
    </row>
    <row r="10" spans="1:29" ht="30" customHeight="1" x14ac:dyDescent="0.2">
      <c r="B10" s="23"/>
      <c r="C10" s="21" t="s">
        <v>769</v>
      </c>
      <c r="D10" s="249" t="s">
        <v>777</v>
      </c>
      <c r="E10" s="249"/>
      <c r="F10" s="249"/>
      <c r="G10" s="249"/>
      <c r="H10" s="249"/>
      <c r="I10" s="250" t="s">
        <v>11</v>
      </c>
      <c r="J10" s="250"/>
      <c r="K10" s="250"/>
      <c r="L10" s="250"/>
      <c r="M10" s="250"/>
      <c r="N10" s="250"/>
      <c r="O10" s="250"/>
      <c r="P10" s="250"/>
      <c r="Q10" s="250"/>
      <c r="R10" s="250"/>
      <c r="S10" s="250"/>
      <c r="T10" s="250"/>
      <c r="U10" s="250"/>
      <c r="V10" s="250"/>
      <c r="W10" s="250"/>
    </row>
    <row r="11" spans="1:29" ht="30" customHeight="1" x14ac:dyDescent="0.2">
      <c r="B11" s="23"/>
      <c r="C11" s="21" t="s">
        <v>893</v>
      </c>
      <c r="D11" s="249" t="s">
        <v>924</v>
      </c>
      <c r="E11" s="249"/>
      <c r="F11" s="249"/>
      <c r="G11" s="249"/>
      <c r="H11" s="249"/>
      <c r="I11" s="250" t="s">
        <v>11</v>
      </c>
      <c r="J11" s="250"/>
      <c r="K11" s="250"/>
      <c r="L11" s="250"/>
      <c r="M11" s="250"/>
      <c r="N11" s="250"/>
      <c r="O11" s="250"/>
      <c r="P11" s="250"/>
      <c r="Q11" s="250"/>
      <c r="R11" s="250"/>
      <c r="S11" s="250"/>
      <c r="T11" s="250"/>
      <c r="U11" s="250"/>
      <c r="V11" s="250"/>
      <c r="W11" s="250"/>
    </row>
    <row r="12" spans="1:29" ht="25.5" customHeight="1" thickBot="1" x14ac:dyDescent="0.25">
      <c r="B12" s="23"/>
      <c r="C12" s="250" t="s">
        <v>11</v>
      </c>
      <c r="D12" s="250"/>
      <c r="E12" s="250"/>
      <c r="F12" s="250"/>
      <c r="G12" s="250"/>
      <c r="H12" s="250"/>
      <c r="I12" s="250"/>
      <c r="J12" s="250"/>
      <c r="K12" s="250"/>
      <c r="L12" s="250"/>
      <c r="M12" s="250"/>
      <c r="N12" s="250"/>
      <c r="O12" s="250"/>
      <c r="P12" s="250"/>
      <c r="Q12" s="250"/>
      <c r="R12" s="250"/>
      <c r="S12" s="250"/>
      <c r="T12" s="250"/>
      <c r="U12" s="250"/>
      <c r="V12" s="250"/>
      <c r="W12" s="250"/>
    </row>
    <row r="13" spans="1:29" ht="240" customHeight="1" thickTop="1" thickBot="1" x14ac:dyDescent="0.25">
      <c r="B13" s="27" t="s">
        <v>25</v>
      </c>
      <c r="C13" s="260" t="s">
        <v>923</v>
      </c>
      <c r="D13" s="260"/>
      <c r="E13" s="260"/>
      <c r="F13" s="260"/>
      <c r="G13" s="260"/>
      <c r="H13" s="260"/>
      <c r="I13" s="260"/>
      <c r="J13" s="260"/>
      <c r="K13" s="260"/>
      <c r="L13" s="260"/>
      <c r="M13" s="260"/>
      <c r="N13" s="260"/>
      <c r="O13" s="260"/>
      <c r="P13" s="260"/>
      <c r="Q13" s="260"/>
      <c r="R13" s="260"/>
      <c r="S13" s="260"/>
      <c r="T13" s="260"/>
      <c r="U13" s="260"/>
      <c r="V13" s="260"/>
      <c r="W13" s="261"/>
    </row>
    <row r="14" spans="1:29" ht="9" customHeight="1" thickTop="1" thickBot="1" x14ac:dyDescent="0.25"/>
    <row r="15" spans="1:29" ht="21.75" customHeight="1" thickTop="1" thickBot="1" x14ac:dyDescent="0.25">
      <c r="B15" s="11" t="s">
        <v>27</v>
      </c>
      <c r="C15" s="12"/>
      <c r="D15" s="12"/>
      <c r="E15" s="12"/>
      <c r="F15" s="12"/>
      <c r="G15" s="12"/>
      <c r="H15" s="13"/>
      <c r="I15" s="13"/>
      <c r="J15" s="13"/>
      <c r="K15" s="13"/>
      <c r="L15" s="13"/>
      <c r="M15" s="13"/>
      <c r="N15" s="13"/>
      <c r="O15" s="13"/>
      <c r="P15" s="13"/>
      <c r="Q15" s="13"/>
      <c r="R15" s="13"/>
      <c r="S15" s="13"/>
      <c r="T15" s="13"/>
      <c r="U15" s="13"/>
      <c r="V15" s="13"/>
      <c r="W15" s="14"/>
    </row>
    <row r="16" spans="1:29" ht="19.5" customHeight="1" thickTop="1" x14ac:dyDescent="0.2">
      <c r="B16" s="264" t="s">
        <v>28</v>
      </c>
      <c r="C16" s="265"/>
      <c r="D16" s="265"/>
      <c r="E16" s="265"/>
      <c r="F16" s="265"/>
      <c r="G16" s="265"/>
      <c r="H16" s="265"/>
      <c r="I16" s="265"/>
      <c r="J16" s="28"/>
      <c r="K16" s="265" t="s">
        <v>29</v>
      </c>
      <c r="L16" s="265"/>
      <c r="M16" s="265"/>
      <c r="N16" s="265"/>
      <c r="O16" s="265"/>
      <c r="P16" s="265"/>
      <c r="Q16" s="265"/>
      <c r="R16" s="29"/>
      <c r="S16" s="265" t="s">
        <v>30</v>
      </c>
      <c r="T16" s="265"/>
      <c r="U16" s="265"/>
      <c r="V16" s="265"/>
      <c r="W16" s="266"/>
    </row>
    <row r="17" spans="2:27" ht="99" customHeight="1" x14ac:dyDescent="0.2">
      <c r="B17" s="20" t="s">
        <v>31</v>
      </c>
      <c r="C17" s="262" t="s">
        <v>11</v>
      </c>
      <c r="D17" s="262"/>
      <c r="E17" s="262"/>
      <c r="F17" s="262"/>
      <c r="G17" s="262"/>
      <c r="H17" s="262"/>
      <c r="I17" s="262"/>
      <c r="J17" s="30"/>
      <c r="K17" s="30" t="s">
        <v>32</v>
      </c>
      <c r="L17" s="262" t="s">
        <v>11</v>
      </c>
      <c r="M17" s="262"/>
      <c r="N17" s="262"/>
      <c r="O17" s="262"/>
      <c r="P17" s="262"/>
      <c r="Q17" s="262"/>
      <c r="R17" s="22"/>
      <c r="S17" s="30" t="s">
        <v>33</v>
      </c>
      <c r="T17" s="267" t="s">
        <v>922</v>
      </c>
      <c r="U17" s="267"/>
      <c r="V17" s="267"/>
      <c r="W17" s="267"/>
    </row>
    <row r="18" spans="2:27" ht="86.25" customHeight="1" x14ac:dyDescent="0.2">
      <c r="B18" s="20" t="s">
        <v>35</v>
      </c>
      <c r="C18" s="262" t="s">
        <v>11</v>
      </c>
      <c r="D18" s="262"/>
      <c r="E18" s="262"/>
      <c r="F18" s="262"/>
      <c r="G18" s="262"/>
      <c r="H18" s="262"/>
      <c r="I18" s="262"/>
      <c r="J18" s="30"/>
      <c r="K18" s="30" t="s">
        <v>35</v>
      </c>
      <c r="L18" s="262" t="s">
        <v>11</v>
      </c>
      <c r="M18" s="262"/>
      <c r="N18" s="262"/>
      <c r="O18" s="262"/>
      <c r="P18" s="262"/>
      <c r="Q18" s="262"/>
      <c r="R18" s="22"/>
      <c r="S18" s="30" t="s">
        <v>36</v>
      </c>
      <c r="T18" s="267" t="s">
        <v>11</v>
      </c>
      <c r="U18" s="267"/>
      <c r="V18" s="267"/>
      <c r="W18" s="267"/>
    </row>
    <row r="19" spans="2:27" ht="25.5" customHeight="1" thickBot="1" x14ac:dyDescent="0.25">
      <c r="B19" s="31" t="s">
        <v>37</v>
      </c>
      <c r="C19" s="268" t="s">
        <v>11</v>
      </c>
      <c r="D19" s="268"/>
      <c r="E19" s="268"/>
      <c r="F19" s="268"/>
      <c r="G19" s="268"/>
      <c r="H19" s="268"/>
      <c r="I19" s="268"/>
      <c r="J19" s="268"/>
      <c r="K19" s="268"/>
      <c r="L19" s="268"/>
      <c r="M19" s="268"/>
      <c r="N19" s="268"/>
      <c r="O19" s="268"/>
      <c r="P19" s="268"/>
      <c r="Q19" s="268"/>
      <c r="R19" s="268"/>
      <c r="S19" s="268"/>
      <c r="T19" s="268"/>
      <c r="U19" s="268"/>
      <c r="V19" s="268"/>
      <c r="W19" s="269"/>
    </row>
    <row r="20" spans="2:27" ht="21.75" customHeight="1" thickTop="1" thickBot="1" x14ac:dyDescent="0.25">
      <c r="B20" s="11" t="s">
        <v>38</v>
      </c>
      <c r="C20" s="12"/>
      <c r="D20" s="12"/>
      <c r="E20" s="12"/>
      <c r="F20" s="12"/>
      <c r="G20" s="12"/>
      <c r="H20" s="13"/>
      <c r="I20" s="13"/>
      <c r="J20" s="13"/>
      <c r="K20" s="13"/>
      <c r="L20" s="13"/>
      <c r="M20" s="13"/>
      <c r="N20" s="13"/>
      <c r="O20" s="13"/>
      <c r="P20" s="13"/>
      <c r="Q20" s="13"/>
      <c r="R20" s="13"/>
      <c r="S20" s="13"/>
      <c r="T20" s="13"/>
      <c r="U20" s="13"/>
      <c r="V20" s="13"/>
      <c r="W20" s="14"/>
    </row>
    <row r="21" spans="2:27" ht="25.5" customHeight="1" thickTop="1" thickBot="1" x14ac:dyDescent="0.25">
      <c r="B21" s="270" t="s">
        <v>39</v>
      </c>
      <c r="C21" s="271"/>
      <c r="D21" s="271"/>
      <c r="E21" s="271"/>
      <c r="F21" s="271"/>
      <c r="G21" s="271"/>
      <c r="H21" s="271"/>
      <c r="I21" s="271"/>
      <c r="J21" s="271"/>
      <c r="K21" s="271"/>
      <c r="L21" s="271"/>
      <c r="M21" s="271"/>
      <c r="N21" s="271"/>
      <c r="O21" s="271"/>
      <c r="P21" s="271"/>
      <c r="Q21" s="271"/>
      <c r="R21" s="271"/>
      <c r="S21" s="271"/>
      <c r="T21" s="272"/>
      <c r="U21" s="273" t="s">
        <v>40</v>
      </c>
      <c r="V21" s="274"/>
      <c r="W21" s="275"/>
    </row>
    <row r="22" spans="2:27" ht="14.25" customHeight="1" x14ac:dyDescent="0.2">
      <c r="B22" s="276" t="s">
        <v>41</v>
      </c>
      <c r="C22" s="277"/>
      <c r="D22" s="277"/>
      <c r="E22" s="277"/>
      <c r="F22" s="277"/>
      <c r="G22" s="277"/>
      <c r="H22" s="277"/>
      <c r="I22" s="277"/>
      <c r="J22" s="277"/>
      <c r="K22" s="277"/>
      <c r="L22" s="277"/>
      <c r="M22" s="277" t="s">
        <v>42</v>
      </c>
      <c r="N22" s="277"/>
      <c r="O22" s="277" t="s">
        <v>43</v>
      </c>
      <c r="P22" s="277"/>
      <c r="Q22" s="277" t="s">
        <v>44</v>
      </c>
      <c r="R22" s="277"/>
      <c r="S22" s="277" t="s">
        <v>45</v>
      </c>
      <c r="T22" s="280" t="s">
        <v>46</v>
      </c>
      <c r="U22" s="282" t="s">
        <v>47</v>
      </c>
      <c r="V22" s="284" t="s">
        <v>48</v>
      </c>
      <c r="W22" s="285" t="s">
        <v>49</v>
      </c>
    </row>
    <row r="23" spans="2:27" ht="27" customHeight="1" thickBot="1" x14ac:dyDescent="0.25">
      <c r="B23" s="278"/>
      <c r="C23" s="279"/>
      <c r="D23" s="279"/>
      <c r="E23" s="279"/>
      <c r="F23" s="279"/>
      <c r="G23" s="279"/>
      <c r="H23" s="279"/>
      <c r="I23" s="279"/>
      <c r="J23" s="279"/>
      <c r="K23" s="279"/>
      <c r="L23" s="279"/>
      <c r="M23" s="279"/>
      <c r="N23" s="279"/>
      <c r="O23" s="279"/>
      <c r="P23" s="279"/>
      <c r="Q23" s="279"/>
      <c r="R23" s="279"/>
      <c r="S23" s="279"/>
      <c r="T23" s="281"/>
      <c r="U23" s="283"/>
      <c r="V23" s="279"/>
      <c r="W23" s="286"/>
      <c r="Z23" s="33" t="s">
        <v>11</v>
      </c>
      <c r="AA23" s="33" t="s">
        <v>50</v>
      </c>
    </row>
    <row r="24" spans="2:27" ht="56.25" customHeight="1" x14ac:dyDescent="0.2">
      <c r="B24" s="287" t="s">
        <v>921</v>
      </c>
      <c r="C24" s="288"/>
      <c r="D24" s="288"/>
      <c r="E24" s="288"/>
      <c r="F24" s="288"/>
      <c r="G24" s="288"/>
      <c r="H24" s="288"/>
      <c r="I24" s="288"/>
      <c r="J24" s="288"/>
      <c r="K24" s="288"/>
      <c r="L24" s="288"/>
      <c r="M24" s="289" t="s">
        <v>918</v>
      </c>
      <c r="N24" s="289"/>
      <c r="O24" s="289" t="s">
        <v>60</v>
      </c>
      <c r="P24" s="289"/>
      <c r="Q24" s="290" t="s">
        <v>53</v>
      </c>
      <c r="R24" s="290"/>
      <c r="S24" s="34" t="s">
        <v>761</v>
      </c>
      <c r="T24" s="34" t="s">
        <v>761</v>
      </c>
      <c r="U24" s="34" t="s">
        <v>920</v>
      </c>
      <c r="V24" s="34">
        <f t="shared" ref="V24:V41" si="0">+IF(ISERR(U24/T24*100),"N/A",ROUND(U24/T24*100,2))</f>
        <v>97.02</v>
      </c>
      <c r="W24" s="35">
        <f t="shared" ref="W24:W41" si="1">+IF(ISERR(U24/S24*100),"N/A",ROUND(U24/S24*100,2))</f>
        <v>97.02</v>
      </c>
    </row>
    <row r="25" spans="2:27" ht="56.25" customHeight="1" x14ac:dyDescent="0.2">
      <c r="B25" s="287" t="s">
        <v>919</v>
      </c>
      <c r="C25" s="288"/>
      <c r="D25" s="288"/>
      <c r="E25" s="288"/>
      <c r="F25" s="288"/>
      <c r="G25" s="288"/>
      <c r="H25" s="288"/>
      <c r="I25" s="288"/>
      <c r="J25" s="288"/>
      <c r="K25" s="288"/>
      <c r="L25" s="288"/>
      <c r="M25" s="289" t="s">
        <v>918</v>
      </c>
      <c r="N25" s="289"/>
      <c r="O25" s="289" t="s">
        <v>60</v>
      </c>
      <c r="P25" s="289"/>
      <c r="Q25" s="290" t="s">
        <v>53</v>
      </c>
      <c r="R25" s="290"/>
      <c r="S25" s="34" t="s">
        <v>284</v>
      </c>
      <c r="T25" s="34" t="s">
        <v>284</v>
      </c>
      <c r="U25" s="34" t="s">
        <v>917</v>
      </c>
      <c r="V25" s="34">
        <f t="shared" si="0"/>
        <v>92.17</v>
      </c>
      <c r="W25" s="35">
        <f t="shared" si="1"/>
        <v>92.17</v>
      </c>
    </row>
    <row r="26" spans="2:27" ht="56.25" customHeight="1" x14ac:dyDescent="0.2">
      <c r="B26" s="287" t="s">
        <v>916</v>
      </c>
      <c r="C26" s="288"/>
      <c r="D26" s="288"/>
      <c r="E26" s="288"/>
      <c r="F26" s="288"/>
      <c r="G26" s="288"/>
      <c r="H26" s="288"/>
      <c r="I26" s="288"/>
      <c r="J26" s="288"/>
      <c r="K26" s="288"/>
      <c r="L26" s="288"/>
      <c r="M26" s="289" t="s">
        <v>769</v>
      </c>
      <c r="N26" s="289"/>
      <c r="O26" s="289" t="s">
        <v>915</v>
      </c>
      <c r="P26" s="289"/>
      <c r="Q26" s="290" t="s">
        <v>53</v>
      </c>
      <c r="R26" s="290"/>
      <c r="S26" s="34" t="s">
        <v>914</v>
      </c>
      <c r="T26" s="34" t="s">
        <v>913</v>
      </c>
      <c r="U26" s="34" t="s">
        <v>912</v>
      </c>
      <c r="V26" s="34">
        <f t="shared" si="0"/>
        <v>100.68</v>
      </c>
      <c r="W26" s="35">
        <f t="shared" si="1"/>
        <v>94.84</v>
      </c>
    </row>
    <row r="27" spans="2:27" ht="56.25" customHeight="1" x14ac:dyDescent="0.2">
      <c r="B27" s="287" t="s">
        <v>911</v>
      </c>
      <c r="C27" s="288"/>
      <c r="D27" s="288"/>
      <c r="E27" s="288"/>
      <c r="F27" s="288"/>
      <c r="G27" s="288"/>
      <c r="H27" s="288"/>
      <c r="I27" s="288"/>
      <c r="J27" s="288"/>
      <c r="K27" s="288"/>
      <c r="L27" s="288"/>
      <c r="M27" s="289" t="s">
        <v>769</v>
      </c>
      <c r="N27" s="289"/>
      <c r="O27" s="289" t="s">
        <v>60</v>
      </c>
      <c r="P27" s="289"/>
      <c r="Q27" s="290" t="s">
        <v>53</v>
      </c>
      <c r="R27" s="290"/>
      <c r="S27" s="34" t="s">
        <v>910</v>
      </c>
      <c r="T27" s="34" t="s">
        <v>909</v>
      </c>
      <c r="U27" s="34" t="s">
        <v>908</v>
      </c>
      <c r="V27" s="34">
        <f t="shared" si="0"/>
        <v>95.3</v>
      </c>
      <c r="W27" s="35">
        <f t="shared" si="1"/>
        <v>98.69</v>
      </c>
    </row>
    <row r="28" spans="2:27" ht="56.25" customHeight="1" x14ac:dyDescent="0.2">
      <c r="B28" s="287" t="s">
        <v>907</v>
      </c>
      <c r="C28" s="288"/>
      <c r="D28" s="288"/>
      <c r="E28" s="288"/>
      <c r="F28" s="288"/>
      <c r="G28" s="288"/>
      <c r="H28" s="288"/>
      <c r="I28" s="288"/>
      <c r="J28" s="288"/>
      <c r="K28" s="288"/>
      <c r="L28" s="288"/>
      <c r="M28" s="289" t="s">
        <v>769</v>
      </c>
      <c r="N28" s="289"/>
      <c r="O28" s="289" t="s">
        <v>60</v>
      </c>
      <c r="P28" s="289"/>
      <c r="Q28" s="290" t="s">
        <v>53</v>
      </c>
      <c r="R28" s="290"/>
      <c r="S28" s="34" t="s">
        <v>906</v>
      </c>
      <c r="T28" s="34" t="s">
        <v>906</v>
      </c>
      <c r="U28" s="34" t="s">
        <v>646</v>
      </c>
      <c r="V28" s="34">
        <f t="shared" si="0"/>
        <v>99.6</v>
      </c>
      <c r="W28" s="35">
        <f t="shared" si="1"/>
        <v>99.6</v>
      </c>
    </row>
    <row r="29" spans="2:27" ht="56.25" customHeight="1" x14ac:dyDescent="0.2">
      <c r="B29" s="287" t="s">
        <v>905</v>
      </c>
      <c r="C29" s="288"/>
      <c r="D29" s="288"/>
      <c r="E29" s="288"/>
      <c r="F29" s="288"/>
      <c r="G29" s="288"/>
      <c r="H29" s="288"/>
      <c r="I29" s="288"/>
      <c r="J29" s="288"/>
      <c r="K29" s="288"/>
      <c r="L29" s="288"/>
      <c r="M29" s="289" t="s">
        <v>769</v>
      </c>
      <c r="N29" s="289"/>
      <c r="O29" s="289" t="s">
        <v>60</v>
      </c>
      <c r="P29" s="289"/>
      <c r="Q29" s="290" t="s">
        <v>53</v>
      </c>
      <c r="R29" s="290"/>
      <c r="S29" s="34" t="s">
        <v>903</v>
      </c>
      <c r="T29" s="34" t="s">
        <v>904</v>
      </c>
      <c r="U29" s="34" t="s">
        <v>903</v>
      </c>
      <c r="V29" s="34">
        <f t="shared" si="0"/>
        <v>102.2</v>
      </c>
      <c r="W29" s="35">
        <f t="shared" si="1"/>
        <v>100</v>
      </c>
    </row>
    <row r="30" spans="2:27" ht="56.25" customHeight="1" x14ac:dyDescent="0.2">
      <c r="B30" s="287" t="s">
        <v>902</v>
      </c>
      <c r="C30" s="288"/>
      <c r="D30" s="288"/>
      <c r="E30" s="288"/>
      <c r="F30" s="288"/>
      <c r="G30" s="288"/>
      <c r="H30" s="288"/>
      <c r="I30" s="288"/>
      <c r="J30" s="288"/>
      <c r="K30" s="288"/>
      <c r="L30" s="288"/>
      <c r="M30" s="289" t="s">
        <v>893</v>
      </c>
      <c r="N30" s="289"/>
      <c r="O30" s="289" t="s">
        <v>60</v>
      </c>
      <c r="P30" s="289"/>
      <c r="Q30" s="290" t="s">
        <v>53</v>
      </c>
      <c r="R30" s="290"/>
      <c r="S30" s="34" t="s">
        <v>901</v>
      </c>
      <c r="T30" s="34" t="s">
        <v>900</v>
      </c>
      <c r="U30" s="34" t="s">
        <v>899</v>
      </c>
      <c r="V30" s="34">
        <f t="shared" si="0"/>
        <v>100.68</v>
      </c>
      <c r="W30" s="35">
        <f t="shared" si="1"/>
        <v>114.67</v>
      </c>
    </row>
    <row r="31" spans="2:27" ht="56.25" customHeight="1" x14ac:dyDescent="0.2">
      <c r="B31" s="287" t="s">
        <v>898</v>
      </c>
      <c r="C31" s="288"/>
      <c r="D31" s="288"/>
      <c r="E31" s="288"/>
      <c r="F31" s="288"/>
      <c r="G31" s="288"/>
      <c r="H31" s="288"/>
      <c r="I31" s="288"/>
      <c r="J31" s="288"/>
      <c r="K31" s="288"/>
      <c r="L31" s="288"/>
      <c r="M31" s="289" t="s">
        <v>893</v>
      </c>
      <c r="N31" s="289"/>
      <c r="O31" s="289" t="s">
        <v>60</v>
      </c>
      <c r="P31" s="289"/>
      <c r="Q31" s="290" t="s">
        <v>53</v>
      </c>
      <c r="R31" s="290"/>
      <c r="S31" s="34" t="s">
        <v>897</v>
      </c>
      <c r="T31" s="34" t="s">
        <v>896</v>
      </c>
      <c r="U31" s="34" t="s">
        <v>895</v>
      </c>
      <c r="V31" s="34">
        <f t="shared" si="0"/>
        <v>62.59</v>
      </c>
      <c r="W31" s="35">
        <f t="shared" si="1"/>
        <v>66.41</v>
      </c>
    </row>
    <row r="32" spans="2:27" ht="56.25" customHeight="1" x14ac:dyDescent="0.2">
      <c r="B32" s="287" t="s">
        <v>894</v>
      </c>
      <c r="C32" s="288"/>
      <c r="D32" s="288"/>
      <c r="E32" s="288"/>
      <c r="F32" s="288"/>
      <c r="G32" s="288"/>
      <c r="H32" s="288"/>
      <c r="I32" s="288"/>
      <c r="J32" s="288"/>
      <c r="K32" s="288"/>
      <c r="L32" s="288"/>
      <c r="M32" s="289" t="s">
        <v>893</v>
      </c>
      <c r="N32" s="289"/>
      <c r="O32" s="289" t="s">
        <v>60</v>
      </c>
      <c r="P32" s="289"/>
      <c r="Q32" s="290" t="s">
        <v>464</v>
      </c>
      <c r="R32" s="290"/>
      <c r="S32" s="34" t="s">
        <v>505</v>
      </c>
      <c r="T32" s="34" t="s">
        <v>172</v>
      </c>
      <c r="U32" s="34" t="s">
        <v>172</v>
      </c>
      <c r="V32" s="34" t="str">
        <f t="shared" si="0"/>
        <v>N/A</v>
      </c>
      <c r="W32" s="35" t="str">
        <f t="shared" si="1"/>
        <v>N/A</v>
      </c>
    </row>
    <row r="33" spans="2:25" ht="56.25" customHeight="1" x14ac:dyDescent="0.2">
      <c r="B33" s="287" t="s">
        <v>892</v>
      </c>
      <c r="C33" s="288"/>
      <c r="D33" s="288"/>
      <c r="E33" s="288"/>
      <c r="F33" s="288"/>
      <c r="G33" s="288"/>
      <c r="H33" s="288"/>
      <c r="I33" s="288"/>
      <c r="J33" s="288"/>
      <c r="K33" s="288"/>
      <c r="L33" s="288"/>
      <c r="M33" s="289" t="s">
        <v>891</v>
      </c>
      <c r="N33" s="289"/>
      <c r="O33" s="289" t="s">
        <v>60</v>
      </c>
      <c r="P33" s="289"/>
      <c r="Q33" s="290" t="s">
        <v>53</v>
      </c>
      <c r="R33" s="290"/>
      <c r="S33" s="34" t="s">
        <v>284</v>
      </c>
      <c r="T33" s="34" t="s">
        <v>890</v>
      </c>
      <c r="U33" s="34" t="s">
        <v>415</v>
      </c>
      <c r="V33" s="34">
        <f t="shared" si="0"/>
        <v>86.67</v>
      </c>
      <c r="W33" s="35">
        <f t="shared" si="1"/>
        <v>20.63</v>
      </c>
    </row>
    <row r="34" spans="2:25" ht="56.25" customHeight="1" x14ac:dyDescent="0.2">
      <c r="B34" s="287" t="s">
        <v>889</v>
      </c>
      <c r="C34" s="288"/>
      <c r="D34" s="288"/>
      <c r="E34" s="288"/>
      <c r="F34" s="288"/>
      <c r="G34" s="288"/>
      <c r="H34" s="288"/>
      <c r="I34" s="288"/>
      <c r="J34" s="288"/>
      <c r="K34" s="288"/>
      <c r="L34" s="288"/>
      <c r="M34" s="289" t="s">
        <v>763</v>
      </c>
      <c r="N34" s="289"/>
      <c r="O34" s="289" t="s">
        <v>60</v>
      </c>
      <c r="P34" s="289"/>
      <c r="Q34" s="290" t="s">
        <v>53</v>
      </c>
      <c r="R34" s="290"/>
      <c r="S34" s="34" t="s">
        <v>820</v>
      </c>
      <c r="T34" s="34" t="s">
        <v>888</v>
      </c>
      <c r="U34" s="34" t="s">
        <v>887</v>
      </c>
      <c r="V34" s="34">
        <f t="shared" si="0"/>
        <v>110.59</v>
      </c>
      <c r="W34" s="35">
        <f t="shared" si="1"/>
        <v>119.51</v>
      </c>
    </row>
    <row r="35" spans="2:25" ht="56.25" customHeight="1" x14ac:dyDescent="0.2">
      <c r="B35" s="287" t="s">
        <v>886</v>
      </c>
      <c r="C35" s="288"/>
      <c r="D35" s="288"/>
      <c r="E35" s="288"/>
      <c r="F35" s="288"/>
      <c r="G35" s="288"/>
      <c r="H35" s="288"/>
      <c r="I35" s="288"/>
      <c r="J35" s="288"/>
      <c r="K35" s="288"/>
      <c r="L35" s="288"/>
      <c r="M35" s="289" t="s">
        <v>763</v>
      </c>
      <c r="N35" s="289"/>
      <c r="O35" s="289" t="s">
        <v>885</v>
      </c>
      <c r="P35" s="289"/>
      <c r="Q35" s="290" t="s">
        <v>53</v>
      </c>
      <c r="R35" s="290"/>
      <c r="S35" s="34" t="s">
        <v>884</v>
      </c>
      <c r="T35" s="34" t="s">
        <v>883</v>
      </c>
      <c r="U35" s="34" t="s">
        <v>882</v>
      </c>
      <c r="V35" s="34">
        <f t="shared" si="0"/>
        <v>54.48</v>
      </c>
      <c r="W35" s="35">
        <f t="shared" si="1"/>
        <v>52.33</v>
      </c>
    </row>
    <row r="36" spans="2:25" ht="56.25" customHeight="1" x14ac:dyDescent="0.2">
      <c r="B36" s="287" t="s">
        <v>881</v>
      </c>
      <c r="C36" s="288"/>
      <c r="D36" s="288"/>
      <c r="E36" s="288"/>
      <c r="F36" s="288"/>
      <c r="G36" s="288"/>
      <c r="H36" s="288"/>
      <c r="I36" s="288"/>
      <c r="J36" s="288"/>
      <c r="K36" s="288"/>
      <c r="L36" s="288"/>
      <c r="M36" s="289" t="s">
        <v>763</v>
      </c>
      <c r="N36" s="289"/>
      <c r="O36" s="289" t="s">
        <v>60</v>
      </c>
      <c r="P36" s="289"/>
      <c r="Q36" s="290" t="s">
        <v>53</v>
      </c>
      <c r="R36" s="290"/>
      <c r="S36" s="34" t="s">
        <v>880</v>
      </c>
      <c r="T36" s="34" t="s">
        <v>879</v>
      </c>
      <c r="U36" s="34" t="s">
        <v>878</v>
      </c>
      <c r="V36" s="34">
        <f t="shared" si="0"/>
        <v>117.55</v>
      </c>
      <c r="W36" s="35">
        <f t="shared" si="1"/>
        <v>117.09</v>
      </c>
    </row>
    <row r="37" spans="2:25" ht="56.25" customHeight="1" x14ac:dyDescent="0.2">
      <c r="B37" s="287" t="s">
        <v>877</v>
      </c>
      <c r="C37" s="288"/>
      <c r="D37" s="288"/>
      <c r="E37" s="288"/>
      <c r="F37" s="288"/>
      <c r="G37" s="288"/>
      <c r="H37" s="288"/>
      <c r="I37" s="288"/>
      <c r="J37" s="288"/>
      <c r="K37" s="288"/>
      <c r="L37" s="288"/>
      <c r="M37" s="289" t="s">
        <v>763</v>
      </c>
      <c r="N37" s="289"/>
      <c r="O37" s="289" t="s">
        <v>60</v>
      </c>
      <c r="P37" s="289"/>
      <c r="Q37" s="290" t="s">
        <v>53</v>
      </c>
      <c r="R37" s="290"/>
      <c r="S37" s="34" t="s">
        <v>876</v>
      </c>
      <c r="T37" s="34" t="s">
        <v>875</v>
      </c>
      <c r="U37" s="34" t="s">
        <v>874</v>
      </c>
      <c r="V37" s="34">
        <f t="shared" si="0"/>
        <v>101.87</v>
      </c>
      <c r="W37" s="35">
        <f t="shared" si="1"/>
        <v>103.15</v>
      </c>
    </row>
    <row r="38" spans="2:25" ht="56.25" customHeight="1" x14ac:dyDescent="0.2">
      <c r="B38" s="287" t="s">
        <v>873</v>
      </c>
      <c r="C38" s="288"/>
      <c r="D38" s="288"/>
      <c r="E38" s="288"/>
      <c r="F38" s="288"/>
      <c r="G38" s="288"/>
      <c r="H38" s="288"/>
      <c r="I38" s="288"/>
      <c r="J38" s="288"/>
      <c r="K38" s="288"/>
      <c r="L38" s="288"/>
      <c r="M38" s="289" t="s">
        <v>763</v>
      </c>
      <c r="N38" s="289"/>
      <c r="O38" s="289" t="s">
        <v>60</v>
      </c>
      <c r="P38" s="289"/>
      <c r="Q38" s="290" t="s">
        <v>53</v>
      </c>
      <c r="R38" s="290"/>
      <c r="S38" s="34" t="s">
        <v>872</v>
      </c>
      <c r="T38" s="34" t="s">
        <v>871</v>
      </c>
      <c r="U38" s="34" t="s">
        <v>870</v>
      </c>
      <c r="V38" s="34">
        <f t="shared" si="0"/>
        <v>97.87</v>
      </c>
      <c r="W38" s="35">
        <f t="shared" si="1"/>
        <v>106.99</v>
      </c>
    </row>
    <row r="39" spans="2:25" ht="56.25" customHeight="1" x14ac:dyDescent="0.2">
      <c r="B39" s="287" t="s">
        <v>869</v>
      </c>
      <c r="C39" s="288"/>
      <c r="D39" s="288"/>
      <c r="E39" s="288"/>
      <c r="F39" s="288"/>
      <c r="G39" s="288"/>
      <c r="H39" s="288"/>
      <c r="I39" s="288"/>
      <c r="J39" s="288"/>
      <c r="K39" s="288"/>
      <c r="L39" s="288"/>
      <c r="M39" s="289" t="s">
        <v>763</v>
      </c>
      <c r="N39" s="289"/>
      <c r="O39" s="289" t="s">
        <v>60</v>
      </c>
      <c r="P39" s="289"/>
      <c r="Q39" s="290" t="s">
        <v>53</v>
      </c>
      <c r="R39" s="290"/>
      <c r="S39" s="34" t="s">
        <v>505</v>
      </c>
      <c r="T39" s="34" t="s">
        <v>868</v>
      </c>
      <c r="U39" s="34" t="s">
        <v>713</v>
      </c>
      <c r="V39" s="34">
        <f t="shared" si="0"/>
        <v>114.86</v>
      </c>
      <c r="W39" s="35">
        <f t="shared" si="1"/>
        <v>115</v>
      </c>
    </row>
    <row r="40" spans="2:25" ht="56.25" customHeight="1" x14ac:dyDescent="0.2">
      <c r="B40" s="287" t="s">
        <v>867</v>
      </c>
      <c r="C40" s="288"/>
      <c r="D40" s="288"/>
      <c r="E40" s="288"/>
      <c r="F40" s="288"/>
      <c r="G40" s="288"/>
      <c r="H40" s="288"/>
      <c r="I40" s="288"/>
      <c r="J40" s="288"/>
      <c r="K40" s="288"/>
      <c r="L40" s="288"/>
      <c r="M40" s="289" t="s">
        <v>754</v>
      </c>
      <c r="N40" s="289"/>
      <c r="O40" s="289" t="s">
        <v>60</v>
      </c>
      <c r="P40" s="289"/>
      <c r="Q40" s="290" t="s">
        <v>53</v>
      </c>
      <c r="R40" s="290"/>
      <c r="S40" s="34" t="s">
        <v>866</v>
      </c>
      <c r="T40" s="34" t="s">
        <v>866</v>
      </c>
      <c r="U40" s="34" t="s">
        <v>865</v>
      </c>
      <c r="V40" s="34">
        <f t="shared" si="0"/>
        <v>101.63</v>
      </c>
      <c r="W40" s="35">
        <f t="shared" si="1"/>
        <v>101.63</v>
      </c>
    </row>
    <row r="41" spans="2:25" ht="56.25" customHeight="1" thickBot="1" x14ac:dyDescent="0.25">
      <c r="B41" s="287" t="s">
        <v>864</v>
      </c>
      <c r="C41" s="288"/>
      <c r="D41" s="288"/>
      <c r="E41" s="288"/>
      <c r="F41" s="288"/>
      <c r="G41" s="288"/>
      <c r="H41" s="288"/>
      <c r="I41" s="288"/>
      <c r="J41" s="288"/>
      <c r="K41" s="288"/>
      <c r="L41" s="288"/>
      <c r="M41" s="289" t="s">
        <v>754</v>
      </c>
      <c r="N41" s="289"/>
      <c r="O41" s="289" t="s">
        <v>60</v>
      </c>
      <c r="P41" s="289"/>
      <c r="Q41" s="290" t="s">
        <v>53</v>
      </c>
      <c r="R41" s="290"/>
      <c r="S41" s="34" t="s">
        <v>415</v>
      </c>
      <c r="T41" s="34" t="s">
        <v>415</v>
      </c>
      <c r="U41" s="34" t="s">
        <v>863</v>
      </c>
      <c r="V41" s="34">
        <f t="shared" si="0"/>
        <v>96.15</v>
      </c>
      <c r="W41" s="35">
        <f t="shared" si="1"/>
        <v>96.15</v>
      </c>
    </row>
    <row r="42" spans="2:25" ht="21.75" customHeight="1" thickTop="1" thickBot="1" x14ac:dyDescent="0.25">
      <c r="B42" s="11" t="s">
        <v>65</v>
      </c>
      <c r="C42" s="12"/>
      <c r="D42" s="12"/>
      <c r="E42" s="12"/>
      <c r="F42" s="12"/>
      <c r="G42" s="12"/>
      <c r="H42" s="13"/>
      <c r="I42" s="13"/>
      <c r="J42" s="13"/>
      <c r="K42" s="13"/>
      <c r="L42" s="13"/>
      <c r="M42" s="13"/>
      <c r="N42" s="13"/>
      <c r="O42" s="13"/>
      <c r="P42" s="13"/>
      <c r="Q42" s="13"/>
      <c r="R42" s="13"/>
      <c r="S42" s="13"/>
      <c r="T42" s="13"/>
      <c r="U42" s="13"/>
      <c r="V42" s="13"/>
      <c r="W42" s="14"/>
      <c r="X42" s="36"/>
    </row>
    <row r="43" spans="2:25" ht="29.25" customHeight="1" thickTop="1" thickBot="1" x14ac:dyDescent="0.25">
      <c r="B43" s="291" t="s">
        <v>2293</v>
      </c>
      <c r="C43" s="292"/>
      <c r="D43" s="292"/>
      <c r="E43" s="292"/>
      <c r="F43" s="292"/>
      <c r="G43" s="292"/>
      <c r="H43" s="292"/>
      <c r="I43" s="292"/>
      <c r="J43" s="292"/>
      <c r="K43" s="292"/>
      <c r="L43" s="292"/>
      <c r="M43" s="292"/>
      <c r="N43" s="292"/>
      <c r="O43" s="292"/>
      <c r="P43" s="292"/>
      <c r="Q43" s="293"/>
      <c r="R43" s="37" t="s">
        <v>45</v>
      </c>
      <c r="S43" s="274" t="s">
        <v>46</v>
      </c>
      <c r="T43" s="274"/>
      <c r="U43" s="38" t="s">
        <v>66</v>
      </c>
      <c r="V43" s="273" t="s">
        <v>67</v>
      </c>
      <c r="W43" s="275"/>
    </row>
    <row r="44" spans="2:25" ht="30.75" customHeight="1" thickBot="1" x14ac:dyDescent="0.25">
      <c r="B44" s="294"/>
      <c r="C44" s="295"/>
      <c r="D44" s="295"/>
      <c r="E44" s="295"/>
      <c r="F44" s="295"/>
      <c r="G44" s="295"/>
      <c r="H44" s="295"/>
      <c r="I44" s="295"/>
      <c r="J44" s="295"/>
      <c r="K44" s="295"/>
      <c r="L44" s="295"/>
      <c r="M44" s="295"/>
      <c r="N44" s="295"/>
      <c r="O44" s="295"/>
      <c r="P44" s="295"/>
      <c r="Q44" s="296"/>
      <c r="R44" s="39" t="s">
        <v>68</v>
      </c>
      <c r="S44" s="39" t="s">
        <v>68</v>
      </c>
      <c r="T44" s="39" t="s">
        <v>60</v>
      </c>
      <c r="U44" s="39" t="s">
        <v>68</v>
      </c>
      <c r="V44" s="39" t="s">
        <v>69</v>
      </c>
      <c r="W44" s="32" t="s">
        <v>70</v>
      </c>
      <c r="Y44" s="36"/>
    </row>
    <row r="45" spans="2:25" ht="23.25" customHeight="1" thickBot="1" x14ac:dyDescent="0.25">
      <c r="B45" s="306" t="s">
        <v>71</v>
      </c>
      <c r="C45" s="307"/>
      <c r="D45" s="307"/>
      <c r="E45" s="40" t="s">
        <v>861</v>
      </c>
      <c r="F45" s="40"/>
      <c r="G45" s="40"/>
      <c r="H45" s="41"/>
      <c r="I45" s="41"/>
      <c r="J45" s="41"/>
      <c r="K45" s="41"/>
      <c r="L45" s="41"/>
      <c r="M45" s="41"/>
      <c r="N45" s="41"/>
      <c r="O45" s="41"/>
      <c r="P45" s="42"/>
      <c r="Q45" s="42"/>
      <c r="R45" s="43" t="s">
        <v>862</v>
      </c>
      <c r="S45" s="44" t="s">
        <v>11</v>
      </c>
      <c r="T45" s="42"/>
      <c r="U45" s="44" t="s">
        <v>858</v>
      </c>
      <c r="V45" s="42"/>
      <c r="W45" s="45">
        <f t="shared" ref="W45:W56" si="2">+IF(ISERR(U45/R45*100),"N/A",ROUND(U45/R45*100,2))</f>
        <v>21.61</v>
      </c>
    </row>
    <row r="46" spans="2:25" ht="26.25" customHeight="1" x14ac:dyDescent="0.2">
      <c r="B46" s="308" t="s">
        <v>75</v>
      </c>
      <c r="C46" s="309"/>
      <c r="D46" s="309"/>
      <c r="E46" s="46" t="s">
        <v>861</v>
      </c>
      <c r="F46" s="46"/>
      <c r="G46" s="46"/>
      <c r="H46" s="47"/>
      <c r="I46" s="47"/>
      <c r="J46" s="47"/>
      <c r="K46" s="47"/>
      <c r="L46" s="47"/>
      <c r="M46" s="47"/>
      <c r="N46" s="47"/>
      <c r="O46" s="47"/>
      <c r="P46" s="48"/>
      <c r="Q46" s="48"/>
      <c r="R46" s="49" t="s">
        <v>860</v>
      </c>
      <c r="S46" s="50" t="s">
        <v>859</v>
      </c>
      <c r="T46" s="51">
        <f>+IF(ISERR(S46/R46*100),"N/A",ROUND(S46/R46*100,2))</f>
        <v>23.07</v>
      </c>
      <c r="U46" s="50" t="s">
        <v>858</v>
      </c>
      <c r="V46" s="51">
        <f>+IF(ISERR(U46/S46*100),"N/A",ROUND(U46/S46*100,2))</f>
        <v>93.88</v>
      </c>
      <c r="W46" s="52">
        <f t="shared" si="2"/>
        <v>21.65</v>
      </c>
    </row>
    <row r="47" spans="2:25" ht="23.25" customHeight="1" thickBot="1" x14ac:dyDescent="0.25">
      <c r="B47" s="306" t="s">
        <v>71</v>
      </c>
      <c r="C47" s="307"/>
      <c r="D47" s="307"/>
      <c r="E47" s="40" t="s">
        <v>751</v>
      </c>
      <c r="F47" s="40"/>
      <c r="G47" s="40"/>
      <c r="H47" s="41"/>
      <c r="I47" s="41"/>
      <c r="J47" s="41"/>
      <c r="K47" s="41"/>
      <c r="L47" s="41"/>
      <c r="M47" s="41"/>
      <c r="N47" s="41"/>
      <c r="O47" s="41"/>
      <c r="P47" s="42"/>
      <c r="Q47" s="42"/>
      <c r="R47" s="43" t="s">
        <v>857</v>
      </c>
      <c r="S47" s="44" t="s">
        <v>11</v>
      </c>
      <c r="T47" s="42"/>
      <c r="U47" s="44" t="s">
        <v>854</v>
      </c>
      <c r="V47" s="42"/>
      <c r="W47" s="45">
        <f t="shared" si="2"/>
        <v>16.63</v>
      </c>
    </row>
    <row r="48" spans="2:25" ht="26.25" customHeight="1" x14ac:dyDescent="0.2">
      <c r="B48" s="308" t="s">
        <v>75</v>
      </c>
      <c r="C48" s="309"/>
      <c r="D48" s="309"/>
      <c r="E48" s="46" t="s">
        <v>751</v>
      </c>
      <c r="F48" s="46"/>
      <c r="G48" s="46"/>
      <c r="H48" s="47"/>
      <c r="I48" s="47"/>
      <c r="J48" s="47"/>
      <c r="K48" s="47"/>
      <c r="L48" s="47"/>
      <c r="M48" s="47"/>
      <c r="N48" s="47"/>
      <c r="O48" s="47"/>
      <c r="P48" s="48"/>
      <c r="Q48" s="48"/>
      <c r="R48" s="49" t="s">
        <v>856</v>
      </c>
      <c r="S48" s="50" t="s">
        <v>855</v>
      </c>
      <c r="T48" s="51">
        <f>+IF(ISERR(S48/R48*100),"N/A",ROUND(S48/R48*100,2))</f>
        <v>20.57</v>
      </c>
      <c r="U48" s="50" t="s">
        <v>854</v>
      </c>
      <c r="V48" s="51">
        <f>+IF(ISERR(U48/S48*100),"N/A",ROUND(U48/S48*100,2))</f>
        <v>80.510000000000005</v>
      </c>
      <c r="W48" s="52">
        <f t="shared" si="2"/>
        <v>16.559999999999999</v>
      </c>
    </row>
    <row r="49" spans="2:23" ht="23.25" customHeight="1" thickBot="1" x14ac:dyDescent="0.25">
      <c r="B49" s="306" t="s">
        <v>71</v>
      </c>
      <c r="C49" s="307"/>
      <c r="D49" s="307"/>
      <c r="E49" s="40" t="s">
        <v>852</v>
      </c>
      <c r="F49" s="40"/>
      <c r="G49" s="40"/>
      <c r="H49" s="41"/>
      <c r="I49" s="41"/>
      <c r="J49" s="41"/>
      <c r="K49" s="41"/>
      <c r="L49" s="41"/>
      <c r="M49" s="41"/>
      <c r="N49" s="41"/>
      <c r="O49" s="41"/>
      <c r="P49" s="42"/>
      <c r="Q49" s="42"/>
      <c r="R49" s="43" t="s">
        <v>853</v>
      </c>
      <c r="S49" s="44" t="s">
        <v>11</v>
      </c>
      <c r="T49" s="42"/>
      <c r="U49" s="44" t="s">
        <v>849</v>
      </c>
      <c r="V49" s="42"/>
      <c r="W49" s="45">
        <f t="shared" si="2"/>
        <v>4.51</v>
      </c>
    </row>
    <row r="50" spans="2:23" ht="26.25" customHeight="1" x14ac:dyDescent="0.2">
      <c r="B50" s="308" t="s">
        <v>75</v>
      </c>
      <c r="C50" s="309"/>
      <c r="D50" s="309"/>
      <c r="E50" s="46" t="s">
        <v>852</v>
      </c>
      <c r="F50" s="46"/>
      <c r="G50" s="46"/>
      <c r="H50" s="47"/>
      <c r="I50" s="47"/>
      <c r="J50" s="47"/>
      <c r="K50" s="47"/>
      <c r="L50" s="47"/>
      <c r="M50" s="47"/>
      <c r="N50" s="47"/>
      <c r="O50" s="47"/>
      <c r="P50" s="48"/>
      <c r="Q50" s="48"/>
      <c r="R50" s="49" t="s">
        <v>851</v>
      </c>
      <c r="S50" s="50" t="s">
        <v>850</v>
      </c>
      <c r="T50" s="51">
        <f>+IF(ISERR(S50/R50*100),"N/A",ROUND(S50/R50*100,2))</f>
        <v>4.6900000000000004</v>
      </c>
      <c r="U50" s="50" t="s">
        <v>849</v>
      </c>
      <c r="V50" s="51">
        <f>+IF(ISERR(U50/S50*100),"N/A",ROUND(U50/S50*100,2))</f>
        <v>90.72</v>
      </c>
      <c r="W50" s="52">
        <f t="shared" si="2"/>
        <v>4.25</v>
      </c>
    </row>
    <row r="51" spans="2:23" ht="23.25" customHeight="1" thickBot="1" x14ac:dyDescent="0.25">
      <c r="B51" s="306" t="s">
        <v>71</v>
      </c>
      <c r="C51" s="307"/>
      <c r="D51" s="307"/>
      <c r="E51" s="40" t="s">
        <v>848</v>
      </c>
      <c r="F51" s="40"/>
      <c r="G51" s="40"/>
      <c r="H51" s="41"/>
      <c r="I51" s="41"/>
      <c r="J51" s="41"/>
      <c r="K51" s="41"/>
      <c r="L51" s="41"/>
      <c r="M51" s="41"/>
      <c r="N51" s="41"/>
      <c r="O51" s="41"/>
      <c r="P51" s="42"/>
      <c r="Q51" s="42"/>
      <c r="R51" s="43" t="s">
        <v>847</v>
      </c>
      <c r="S51" s="44" t="s">
        <v>11</v>
      </c>
      <c r="T51" s="42"/>
      <c r="U51" s="44" t="s">
        <v>57</v>
      </c>
      <c r="V51" s="42"/>
      <c r="W51" s="45">
        <f t="shared" si="2"/>
        <v>0</v>
      </c>
    </row>
    <row r="52" spans="2:23" ht="26.25" customHeight="1" x14ac:dyDescent="0.2">
      <c r="B52" s="308" t="s">
        <v>75</v>
      </c>
      <c r="C52" s="309"/>
      <c r="D52" s="309"/>
      <c r="E52" s="46" t="s">
        <v>848</v>
      </c>
      <c r="F52" s="46"/>
      <c r="G52" s="46"/>
      <c r="H52" s="47"/>
      <c r="I52" s="47"/>
      <c r="J52" s="47"/>
      <c r="K52" s="47"/>
      <c r="L52" s="47"/>
      <c r="M52" s="47"/>
      <c r="N52" s="47"/>
      <c r="O52" s="47"/>
      <c r="P52" s="48"/>
      <c r="Q52" s="48"/>
      <c r="R52" s="49" t="s">
        <v>847</v>
      </c>
      <c r="S52" s="50" t="s">
        <v>846</v>
      </c>
      <c r="T52" s="51">
        <f>+IF(ISERR(S52/R52*100),"N/A",ROUND(S52/R52*100,2))</f>
        <v>11.09</v>
      </c>
      <c r="U52" s="50" t="s">
        <v>57</v>
      </c>
      <c r="V52" s="51">
        <f>+IF(ISERR(U52/S52*100),"N/A",ROUND(U52/S52*100,2))</f>
        <v>0</v>
      </c>
      <c r="W52" s="52">
        <f t="shared" si="2"/>
        <v>0</v>
      </c>
    </row>
    <row r="53" spans="2:23" ht="23.25" customHeight="1" thickBot="1" x14ac:dyDescent="0.25">
      <c r="B53" s="306" t="s">
        <v>71</v>
      </c>
      <c r="C53" s="307"/>
      <c r="D53" s="307"/>
      <c r="E53" s="40" t="s">
        <v>749</v>
      </c>
      <c r="F53" s="40"/>
      <c r="G53" s="40"/>
      <c r="H53" s="41"/>
      <c r="I53" s="41"/>
      <c r="J53" s="41"/>
      <c r="K53" s="41"/>
      <c r="L53" s="41"/>
      <c r="M53" s="41"/>
      <c r="N53" s="41"/>
      <c r="O53" s="41"/>
      <c r="P53" s="42"/>
      <c r="Q53" s="42"/>
      <c r="R53" s="43" t="s">
        <v>845</v>
      </c>
      <c r="S53" s="44" t="s">
        <v>11</v>
      </c>
      <c r="T53" s="42"/>
      <c r="U53" s="44" t="s">
        <v>843</v>
      </c>
      <c r="V53" s="42"/>
      <c r="W53" s="45">
        <f t="shared" si="2"/>
        <v>20.62</v>
      </c>
    </row>
    <row r="54" spans="2:23" ht="26.25" customHeight="1" x14ac:dyDescent="0.2">
      <c r="B54" s="308" t="s">
        <v>75</v>
      </c>
      <c r="C54" s="309"/>
      <c r="D54" s="309"/>
      <c r="E54" s="46" t="s">
        <v>749</v>
      </c>
      <c r="F54" s="46"/>
      <c r="G54" s="46"/>
      <c r="H54" s="47"/>
      <c r="I54" s="47"/>
      <c r="J54" s="47"/>
      <c r="K54" s="47"/>
      <c r="L54" s="47"/>
      <c r="M54" s="47"/>
      <c r="N54" s="47"/>
      <c r="O54" s="47"/>
      <c r="P54" s="48"/>
      <c r="Q54" s="48"/>
      <c r="R54" s="49" t="s">
        <v>844</v>
      </c>
      <c r="S54" s="50" t="s">
        <v>843</v>
      </c>
      <c r="T54" s="51">
        <f>+IF(ISERR(S54/R54*100),"N/A",ROUND(S54/R54*100,2))</f>
        <v>20.78</v>
      </c>
      <c r="U54" s="50" t="s">
        <v>843</v>
      </c>
      <c r="V54" s="51">
        <f>+IF(ISERR(U54/S54*100),"N/A",ROUND(U54/S54*100,2))</f>
        <v>100</v>
      </c>
      <c r="W54" s="52">
        <f t="shared" si="2"/>
        <v>20.78</v>
      </c>
    </row>
    <row r="55" spans="2:23" ht="23.25" customHeight="1" thickBot="1" x14ac:dyDescent="0.25">
      <c r="B55" s="306" t="s">
        <v>71</v>
      </c>
      <c r="C55" s="307"/>
      <c r="D55" s="307"/>
      <c r="E55" s="40" t="s">
        <v>744</v>
      </c>
      <c r="F55" s="40"/>
      <c r="G55" s="40"/>
      <c r="H55" s="41"/>
      <c r="I55" s="41"/>
      <c r="J55" s="41"/>
      <c r="K55" s="41"/>
      <c r="L55" s="41"/>
      <c r="M55" s="41"/>
      <c r="N55" s="41"/>
      <c r="O55" s="41"/>
      <c r="P55" s="42"/>
      <c r="Q55" s="42"/>
      <c r="R55" s="43" t="s">
        <v>842</v>
      </c>
      <c r="S55" s="44" t="s">
        <v>11</v>
      </c>
      <c r="T55" s="42"/>
      <c r="U55" s="44" t="s">
        <v>839</v>
      </c>
      <c r="V55" s="42"/>
      <c r="W55" s="45">
        <f t="shared" si="2"/>
        <v>2.31</v>
      </c>
    </row>
    <row r="56" spans="2:23" ht="26.25" customHeight="1" thickBot="1" x14ac:dyDescent="0.25">
      <c r="B56" s="308" t="s">
        <v>75</v>
      </c>
      <c r="C56" s="309"/>
      <c r="D56" s="309"/>
      <c r="E56" s="46" t="s">
        <v>744</v>
      </c>
      <c r="F56" s="46"/>
      <c r="G56" s="46"/>
      <c r="H56" s="47"/>
      <c r="I56" s="47"/>
      <c r="J56" s="47"/>
      <c r="K56" s="47"/>
      <c r="L56" s="47"/>
      <c r="M56" s="47"/>
      <c r="N56" s="47"/>
      <c r="O56" s="47"/>
      <c r="P56" s="48"/>
      <c r="Q56" s="48"/>
      <c r="R56" s="49" t="s">
        <v>841</v>
      </c>
      <c r="S56" s="50" t="s">
        <v>840</v>
      </c>
      <c r="T56" s="51">
        <f>+IF(ISERR(S56/R56*100),"N/A",ROUND(S56/R56*100,2))</f>
        <v>2.89</v>
      </c>
      <c r="U56" s="50" t="s">
        <v>839</v>
      </c>
      <c r="V56" s="51">
        <f>+IF(ISERR(U56/S56*100),"N/A",ROUND(U56/S56*100,2))</f>
        <v>77.86</v>
      </c>
      <c r="W56" s="52">
        <f t="shared" si="2"/>
        <v>2.25</v>
      </c>
    </row>
    <row r="57" spans="2:23" ht="22.5" customHeight="1" thickTop="1" thickBot="1" x14ac:dyDescent="0.25">
      <c r="B57" s="11" t="s">
        <v>81</v>
      </c>
      <c r="C57" s="12"/>
      <c r="D57" s="12"/>
      <c r="E57" s="12"/>
      <c r="F57" s="12"/>
      <c r="G57" s="12"/>
      <c r="H57" s="13"/>
      <c r="I57" s="13"/>
      <c r="J57" s="13"/>
      <c r="K57" s="13"/>
      <c r="L57" s="13"/>
      <c r="M57" s="13"/>
      <c r="N57" s="13"/>
      <c r="O57" s="13"/>
      <c r="P57" s="13"/>
      <c r="Q57" s="13"/>
      <c r="R57" s="13"/>
      <c r="S57" s="13"/>
      <c r="T57" s="13"/>
      <c r="U57" s="13"/>
      <c r="V57" s="13"/>
      <c r="W57" s="14"/>
    </row>
    <row r="58" spans="2:23" ht="37.5" customHeight="1" thickTop="1" x14ac:dyDescent="0.2">
      <c r="B58" s="297" t="s">
        <v>838</v>
      </c>
      <c r="C58" s="298"/>
      <c r="D58" s="298"/>
      <c r="E58" s="298"/>
      <c r="F58" s="298"/>
      <c r="G58" s="298"/>
      <c r="H58" s="298"/>
      <c r="I58" s="298"/>
      <c r="J58" s="298"/>
      <c r="K58" s="298"/>
      <c r="L58" s="298"/>
      <c r="M58" s="298"/>
      <c r="N58" s="298"/>
      <c r="O58" s="298"/>
      <c r="P58" s="298"/>
      <c r="Q58" s="298"/>
      <c r="R58" s="298"/>
      <c r="S58" s="298"/>
      <c r="T58" s="298"/>
      <c r="U58" s="298"/>
      <c r="V58" s="298"/>
      <c r="W58" s="299"/>
    </row>
    <row r="59" spans="2:23" ht="294" customHeight="1" thickBot="1" x14ac:dyDescent="0.25">
      <c r="B59" s="300"/>
      <c r="C59" s="301"/>
      <c r="D59" s="301"/>
      <c r="E59" s="301"/>
      <c r="F59" s="301"/>
      <c r="G59" s="301"/>
      <c r="H59" s="301"/>
      <c r="I59" s="301"/>
      <c r="J59" s="301"/>
      <c r="K59" s="301"/>
      <c r="L59" s="301"/>
      <c r="M59" s="301"/>
      <c r="N59" s="301"/>
      <c r="O59" s="301"/>
      <c r="P59" s="301"/>
      <c r="Q59" s="301"/>
      <c r="R59" s="301"/>
      <c r="S59" s="301"/>
      <c r="T59" s="301"/>
      <c r="U59" s="301"/>
      <c r="V59" s="301"/>
      <c r="W59" s="302"/>
    </row>
    <row r="60" spans="2:23" ht="37.5" customHeight="1" thickTop="1" x14ac:dyDescent="0.2">
      <c r="B60" s="297" t="s">
        <v>837</v>
      </c>
      <c r="C60" s="298"/>
      <c r="D60" s="298"/>
      <c r="E60" s="298"/>
      <c r="F60" s="298"/>
      <c r="G60" s="298"/>
      <c r="H60" s="298"/>
      <c r="I60" s="298"/>
      <c r="J60" s="298"/>
      <c r="K60" s="298"/>
      <c r="L60" s="298"/>
      <c r="M60" s="298"/>
      <c r="N60" s="298"/>
      <c r="O60" s="298"/>
      <c r="P60" s="298"/>
      <c r="Q60" s="298"/>
      <c r="R60" s="298"/>
      <c r="S60" s="298"/>
      <c r="T60" s="298"/>
      <c r="U60" s="298"/>
      <c r="V60" s="298"/>
      <c r="W60" s="299"/>
    </row>
    <row r="61" spans="2:23" ht="318" customHeight="1" thickBot="1" x14ac:dyDescent="0.25">
      <c r="B61" s="300"/>
      <c r="C61" s="301"/>
      <c r="D61" s="301"/>
      <c r="E61" s="301"/>
      <c r="F61" s="301"/>
      <c r="G61" s="301"/>
      <c r="H61" s="301"/>
      <c r="I61" s="301"/>
      <c r="J61" s="301"/>
      <c r="K61" s="301"/>
      <c r="L61" s="301"/>
      <c r="M61" s="301"/>
      <c r="N61" s="301"/>
      <c r="O61" s="301"/>
      <c r="P61" s="301"/>
      <c r="Q61" s="301"/>
      <c r="R61" s="301"/>
      <c r="S61" s="301"/>
      <c r="T61" s="301"/>
      <c r="U61" s="301"/>
      <c r="V61" s="301"/>
      <c r="W61" s="302"/>
    </row>
    <row r="62" spans="2:23" ht="37.5" customHeight="1" thickTop="1" x14ac:dyDescent="0.2">
      <c r="B62" s="297" t="s">
        <v>836</v>
      </c>
      <c r="C62" s="298"/>
      <c r="D62" s="298"/>
      <c r="E62" s="298"/>
      <c r="F62" s="298"/>
      <c r="G62" s="298"/>
      <c r="H62" s="298"/>
      <c r="I62" s="298"/>
      <c r="J62" s="298"/>
      <c r="K62" s="298"/>
      <c r="L62" s="298"/>
      <c r="M62" s="298"/>
      <c r="N62" s="298"/>
      <c r="O62" s="298"/>
      <c r="P62" s="298"/>
      <c r="Q62" s="298"/>
      <c r="R62" s="298"/>
      <c r="S62" s="298"/>
      <c r="T62" s="298"/>
      <c r="U62" s="298"/>
      <c r="V62" s="298"/>
      <c r="W62" s="299"/>
    </row>
    <row r="63" spans="2:23" ht="225.75" customHeight="1" thickBot="1" x14ac:dyDescent="0.25">
      <c r="B63" s="303"/>
      <c r="C63" s="304"/>
      <c r="D63" s="304"/>
      <c r="E63" s="304"/>
      <c r="F63" s="304"/>
      <c r="G63" s="304"/>
      <c r="H63" s="304"/>
      <c r="I63" s="304"/>
      <c r="J63" s="304"/>
      <c r="K63" s="304"/>
      <c r="L63" s="304"/>
      <c r="M63" s="304"/>
      <c r="N63" s="304"/>
      <c r="O63" s="304"/>
      <c r="P63" s="304"/>
      <c r="Q63" s="304"/>
      <c r="R63" s="304"/>
      <c r="S63" s="304"/>
      <c r="T63" s="304"/>
      <c r="U63" s="304"/>
      <c r="V63" s="304"/>
      <c r="W63" s="305"/>
    </row>
  </sheetData>
  <mergeCells count="13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D10:H10"/>
    <mergeCell ref="I10:W10"/>
    <mergeCell ref="D11:H11"/>
    <mergeCell ref="I11:W11"/>
    <mergeCell ref="C12:W12"/>
    <mergeCell ref="C13:W13"/>
    <mergeCell ref="B16:I16"/>
    <mergeCell ref="K16:Q16"/>
    <mergeCell ref="S16:W16"/>
    <mergeCell ref="C17:I17"/>
    <mergeCell ref="L17:Q17"/>
    <mergeCell ref="T17:W17"/>
    <mergeCell ref="C18:I18"/>
    <mergeCell ref="L18:Q18"/>
    <mergeCell ref="T18:W18"/>
    <mergeCell ref="C19:W19"/>
    <mergeCell ref="B21:T21"/>
    <mergeCell ref="U21:W21"/>
    <mergeCell ref="B22:L23"/>
    <mergeCell ref="M22:N23"/>
    <mergeCell ref="O22:P23"/>
    <mergeCell ref="Q22:R23"/>
    <mergeCell ref="S22:S23"/>
    <mergeCell ref="T22:T23"/>
    <mergeCell ref="U22:U23"/>
    <mergeCell ref="V22:V23"/>
    <mergeCell ref="W22:W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37:L37"/>
    <mergeCell ref="M37:N37"/>
    <mergeCell ref="O37:P37"/>
    <mergeCell ref="Q37:R37"/>
    <mergeCell ref="B38:L38"/>
    <mergeCell ref="M38:N38"/>
    <mergeCell ref="O38:P38"/>
    <mergeCell ref="Q38:R38"/>
    <mergeCell ref="B39:L39"/>
    <mergeCell ref="M39:N39"/>
    <mergeCell ref="O39:P39"/>
    <mergeCell ref="Q39:R39"/>
    <mergeCell ref="B40:L40"/>
    <mergeCell ref="M40:N40"/>
    <mergeCell ref="O40:P40"/>
    <mergeCell ref="Q40:R40"/>
    <mergeCell ref="B41:L41"/>
    <mergeCell ref="M41:N41"/>
    <mergeCell ref="O41:P41"/>
    <mergeCell ref="Q41:R41"/>
    <mergeCell ref="B43:Q44"/>
    <mergeCell ref="S43:T43"/>
    <mergeCell ref="V43:W43"/>
    <mergeCell ref="B45:D45"/>
    <mergeCell ref="B46:D46"/>
    <mergeCell ref="B47:D47"/>
    <mergeCell ref="B48:D48"/>
    <mergeCell ref="B49:D49"/>
    <mergeCell ref="B56:D56"/>
    <mergeCell ref="B58:W59"/>
    <mergeCell ref="B60:W61"/>
    <mergeCell ref="B62:W63"/>
    <mergeCell ref="B50:D50"/>
    <mergeCell ref="B51:D51"/>
    <mergeCell ref="B52:D52"/>
    <mergeCell ref="B53:D53"/>
    <mergeCell ref="B54:D54"/>
    <mergeCell ref="B55:D5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6" min="1" max="20" man="1"/>
    <brk id="41" min="1" max="22" man="1"/>
    <brk id="56" min="1" max="22" man="1"/>
    <brk id="59" min="1" max="2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788</v>
      </c>
      <c r="D4" s="253" t="s">
        <v>787</v>
      </c>
      <c r="E4" s="253"/>
      <c r="F4" s="253"/>
      <c r="G4" s="253"/>
      <c r="H4" s="254"/>
      <c r="I4" s="18"/>
      <c r="J4" s="255" t="s">
        <v>6</v>
      </c>
      <c r="K4" s="253"/>
      <c r="L4" s="17" t="s">
        <v>954</v>
      </c>
      <c r="M4" s="256" t="s">
        <v>953</v>
      </c>
      <c r="N4" s="256"/>
      <c r="O4" s="256"/>
      <c r="P4" s="256"/>
      <c r="Q4" s="257"/>
      <c r="R4" s="19"/>
      <c r="S4" s="258" t="s">
        <v>9</v>
      </c>
      <c r="T4" s="259"/>
      <c r="U4" s="259"/>
      <c r="V4" s="260" t="s">
        <v>952</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941</v>
      </c>
      <c r="D6" s="262" t="s">
        <v>951</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950</v>
      </c>
      <c r="K8" s="26" t="s">
        <v>949</v>
      </c>
      <c r="L8" s="26" t="s">
        <v>948</v>
      </c>
      <c r="M8" s="26" t="s">
        <v>947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69.5" customHeight="1" thickTop="1" thickBot="1" x14ac:dyDescent="0.25">
      <c r="B10" s="27" t="s">
        <v>25</v>
      </c>
      <c r="C10" s="260" t="s">
        <v>946</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945</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944</v>
      </c>
      <c r="C21" s="288"/>
      <c r="D21" s="288"/>
      <c r="E21" s="288"/>
      <c r="F21" s="288"/>
      <c r="G21" s="288"/>
      <c r="H21" s="288"/>
      <c r="I21" s="288"/>
      <c r="J21" s="288"/>
      <c r="K21" s="288"/>
      <c r="L21" s="288"/>
      <c r="M21" s="289" t="s">
        <v>941</v>
      </c>
      <c r="N21" s="289"/>
      <c r="O21" s="289" t="s">
        <v>60</v>
      </c>
      <c r="P21" s="289"/>
      <c r="Q21" s="290" t="s">
        <v>464</v>
      </c>
      <c r="R21" s="290"/>
      <c r="S21" s="34" t="s">
        <v>943</v>
      </c>
      <c r="T21" s="34" t="s">
        <v>172</v>
      </c>
      <c r="U21" s="34" t="s">
        <v>172</v>
      </c>
      <c r="V21" s="34" t="str">
        <f>+IF(ISERR(U21/T21*100),"N/A",ROUND(U21/T21*100,2))</f>
        <v>N/A</v>
      </c>
      <c r="W21" s="35" t="str">
        <f>+IF(ISERR(U21/S21*100),"N/A",ROUND(U21/S21*100,2))</f>
        <v>N/A</v>
      </c>
    </row>
    <row r="22" spans="2:27" ht="56.25" customHeight="1" thickBot="1" x14ac:dyDescent="0.25">
      <c r="B22" s="287" t="s">
        <v>942</v>
      </c>
      <c r="C22" s="288"/>
      <c r="D22" s="288"/>
      <c r="E22" s="288"/>
      <c r="F22" s="288"/>
      <c r="G22" s="288"/>
      <c r="H22" s="288"/>
      <c r="I22" s="288"/>
      <c r="J22" s="288"/>
      <c r="K22" s="288"/>
      <c r="L22" s="288"/>
      <c r="M22" s="289" t="s">
        <v>941</v>
      </c>
      <c r="N22" s="289"/>
      <c r="O22" s="289" t="s">
        <v>60</v>
      </c>
      <c r="P22" s="289"/>
      <c r="Q22" s="290" t="s">
        <v>53</v>
      </c>
      <c r="R22" s="290"/>
      <c r="S22" s="34" t="s">
        <v>940</v>
      </c>
      <c r="T22" s="34" t="s">
        <v>96</v>
      </c>
      <c r="U22" s="34" t="s">
        <v>939</v>
      </c>
      <c r="V22" s="34">
        <f>+IF(ISERR(U22/T22*100),"N/A",ROUND(U22/T22*100,2))</f>
        <v>115</v>
      </c>
      <c r="W22" s="35">
        <f>+IF(ISERR(U22/S22*100),"N/A",ROUND(U22/S22*100,2))</f>
        <v>0</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40" t="s">
        <v>938</v>
      </c>
      <c r="F26" s="40"/>
      <c r="G26" s="40"/>
      <c r="H26" s="41"/>
      <c r="I26" s="41"/>
      <c r="J26" s="41"/>
      <c r="K26" s="41"/>
      <c r="L26" s="41"/>
      <c r="M26" s="41"/>
      <c r="N26" s="41"/>
      <c r="O26" s="41"/>
      <c r="P26" s="42"/>
      <c r="Q26" s="42"/>
      <c r="R26" s="43" t="s">
        <v>937</v>
      </c>
      <c r="S26" s="44" t="s">
        <v>11</v>
      </c>
      <c r="T26" s="42"/>
      <c r="U26" s="44" t="s">
        <v>57</v>
      </c>
      <c r="V26" s="42"/>
      <c r="W26" s="45">
        <f>+IF(ISERR(U26/R26*100),"N/A",ROUND(U26/R26*100,2))</f>
        <v>0</v>
      </c>
    </row>
    <row r="27" spans="2:27" ht="26.25" customHeight="1" thickBot="1" x14ac:dyDescent="0.25">
      <c r="B27" s="308" t="s">
        <v>75</v>
      </c>
      <c r="C27" s="309"/>
      <c r="D27" s="309"/>
      <c r="E27" s="46" t="s">
        <v>938</v>
      </c>
      <c r="F27" s="46"/>
      <c r="G27" s="46"/>
      <c r="H27" s="47"/>
      <c r="I27" s="47"/>
      <c r="J27" s="47"/>
      <c r="K27" s="47"/>
      <c r="L27" s="47"/>
      <c r="M27" s="47"/>
      <c r="N27" s="47"/>
      <c r="O27" s="47"/>
      <c r="P27" s="48"/>
      <c r="Q27" s="48"/>
      <c r="R27" s="49" t="s">
        <v>937</v>
      </c>
      <c r="S27" s="50" t="s">
        <v>57</v>
      </c>
      <c r="T27" s="51">
        <f>+IF(ISERR(S27/R27*100),"N/A",ROUND(S27/R27*100,2))</f>
        <v>0</v>
      </c>
      <c r="U27" s="50" t="s">
        <v>57</v>
      </c>
      <c r="V27" s="51" t="str">
        <f>+IF(ISERR(U27/S27*100),"N/A",ROUND(U27/S27*100,2))</f>
        <v>N/A</v>
      </c>
      <c r="W27" s="52">
        <f>+IF(ISERR(U27/R27*100),"N/A",ROUND(U27/R27*100,2))</f>
        <v>0</v>
      </c>
    </row>
    <row r="28" spans="2:27" ht="22.5" customHeight="1" thickTop="1" thickBot="1" x14ac:dyDescent="0.25">
      <c r="B28" s="11" t="s">
        <v>81</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97" t="s">
        <v>936</v>
      </c>
      <c r="C29" s="298"/>
      <c r="D29" s="298"/>
      <c r="E29" s="298"/>
      <c r="F29" s="298"/>
      <c r="G29" s="298"/>
      <c r="H29" s="298"/>
      <c r="I29" s="298"/>
      <c r="J29" s="298"/>
      <c r="K29" s="298"/>
      <c r="L29" s="298"/>
      <c r="M29" s="298"/>
      <c r="N29" s="298"/>
      <c r="O29" s="298"/>
      <c r="P29" s="298"/>
      <c r="Q29" s="298"/>
      <c r="R29" s="298"/>
      <c r="S29" s="298"/>
      <c r="T29" s="298"/>
      <c r="U29" s="298"/>
      <c r="V29" s="298"/>
      <c r="W29" s="299"/>
    </row>
    <row r="30" spans="2:27" ht="64.5" customHeight="1" thickBot="1" x14ac:dyDescent="0.25">
      <c r="B30" s="300"/>
      <c r="C30" s="301"/>
      <c r="D30" s="301"/>
      <c r="E30" s="301"/>
      <c r="F30" s="301"/>
      <c r="G30" s="301"/>
      <c r="H30" s="301"/>
      <c r="I30" s="301"/>
      <c r="J30" s="301"/>
      <c r="K30" s="301"/>
      <c r="L30" s="301"/>
      <c r="M30" s="301"/>
      <c r="N30" s="301"/>
      <c r="O30" s="301"/>
      <c r="P30" s="301"/>
      <c r="Q30" s="301"/>
      <c r="R30" s="301"/>
      <c r="S30" s="301"/>
      <c r="T30" s="301"/>
      <c r="U30" s="301"/>
      <c r="V30" s="301"/>
      <c r="W30" s="302"/>
    </row>
    <row r="31" spans="2:27" ht="37.5" customHeight="1" thickTop="1" x14ac:dyDescent="0.2">
      <c r="B31" s="297" t="s">
        <v>935</v>
      </c>
      <c r="C31" s="298"/>
      <c r="D31" s="298"/>
      <c r="E31" s="298"/>
      <c r="F31" s="298"/>
      <c r="G31" s="298"/>
      <c r="H31" s="298"/>
      <c r="I31" s="298"/>
      <c r="J31" s="298"/>
      <c r="K31" s="298"/>
      <c r="L31" s="298"/>
      <c r="M31" s="298"/>
      <c r="N31" s="298"/>
      <c r="O31" s="298"/>
      <c r="P31" s="298"/>
      <c r="Q31" s="298"/>
      <c r="R31" s="298"/>
      <c r="S31" s="298"/>
      <c r="T31" s="298"/>
      <c r="U31" s="298"/>
      <c r="V31" s="298"/>
      <c r="W31" s="299"/>
    </row>
    <row r="32" spans="2:27" ht="39"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934</v>
      </c>
      <c r="C33" s="298"/>
      <c r="D33" s="298"/>
      <c r="E33" s="298"/>
      <c r="F33" s="298"/>
      <c r="G33" s="298"/>
      <c r="H33" s="298"/>
      <c r="I33" s="298"/>
      <c r="J33" s="298"/>
      <c r="K33" s="298"/>
      <c r="L33" s="298"/>
      <c r="M33" s="298"/>
      <c r="N33" s="298"/>
      <c r="O33" s="298"/>
      <c r="P33" s="298"/>
      <c r="Q33" s="298"/>
      <c r="R33" s="298"/>
      <c r="S33" s="298"/>
      <c r="T33" s="298"/>
      <c r="U33" s="298"/>
      <c r="V33" s="298"/>
      <c r="W33" s="299"/>
    </row>
    <row r="34" spans="2:23" ht="13.5" thickBot="1" x14ac:dyDescent="0.25">
      <c r="B34" s="303"/>
      <c r="C34" s="304"/>
      <c r="D34" s="304"/>
      <c r="E34" s="304"/>
      <c r="F34" s="304"/>
      <c r="G34" s="304"/>
      <c r="H34" s="304"/>
      <c r="I34" s="304"/>
      <c r="J34" s="304"/>
      <c r="K34" s="304"/>
      <c r="L34" s="304"/>
      <c r="M34" s="304"/>
      <c r="N34" s="304"/>
      <c r="O34" s="304"/>
      <c r="P34" s="304"/>
      <c r="Q34" s="304"/>
      <c r="R34" s="304"/>
      <c r="S34" s="304"/>
      <c r="T34" s="304"/>
      <c r="U34" s="304"/>
      <c r="V34" s="304"/>
      <c r="W34" s="30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788</v>
      </c>
      <c r="D4" s="253" t="s">
        <v>787</v>
      </c>
      <c r="E4" s="253"/>
      <c r="F4" s="253"/>
      <c r="G4" s="253"/>
      <c r="H4" s="254"/>
      <c r="I4" s="18"/>
      <c r="J4" s="255" t="s">
        <v>6</v>
      </c>
      <c r="K4" s="253"/>
      <c r="L4" s="17" t="s">
        <v>971</v>
      </c>
      <c r="M4" s="256" t="s">
        <v>970</v>
      </c>
      <c r="N4" s="256"/>
      <c r="O4" s="256"/>
      <c r="P4" s="256"/>
      <c r="Q4" s="257"/>
      <c r="R4" s="19"/>
      <c r="S4" s="258" t="s">
        <v>9</v>
      </c>
      <c r="T4" s="259"/>
      <c r="U4" s="259"/>
      <c r="V4" s="260" t="s">
        <v>969</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963</v>
      </c>
      <c r="D6" s="262" t="s">
        <v>968</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967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966</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965</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964</v>
      </c>
      <c r="C21" s="288"/>
      <c r="D21" s="288"/>
      <c r="E21" s="288"/>
      <c r="F21" s="288"/>
      <c r="G21" s="288"/>
      <c r="H21" s="288"/>
      <c r="I21" s="288"/>
      <c r="J21" s="288"/>
      <c r="K21" s="288"/>
      <c r="L21" s="288"/>
      <c r="M21" s="289" t="s">
        <v>963</v>
      </c>
      <c r="N21" s="289"/>
      <c r="O21" s="289" t="s">
        <v>60</v>
      </c>
      <c r="P21" s="289"/>
      <c r="Q21" s="290" t="s">
        <v>464</v>
      </c>
      <c r="R21" s="290"/>
      <c r="S21" s="34" t="s">
        <v>962</v>
      </c>
      <c r="T21" s="34" t="s">
        <v>172</v>
      </c>
      <c r="U21" s="34" t="s">
        <v>172</v>
      </c>
      <c r="V21" s="34" t="str">
        <f>+IF(ISERR(U21/T21*100),"N/A",ROUND(U21/T21*100,2))</f>
        <v>N/A</v>
      </c>
      <c r="W21" s="35" t="str">
        <f>+IF(ISERR(U21/S21*100),"N/A",ROUND(U21/S21*100,2))</f>
        <v>N/A</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960</v>
      </c>
      <c r="F25" s="40"/>
      <c r="G25" s="40"/>
      <c r="H25" s="41"/>
      <c r="I25" s="41"/>
      <c r="J25" s="41"/>
      <c r="K25" s="41"/>
      <c r="L25" s="41"/>
      <c r="M25" s="41"/>
      <c r="N25" s="41"/>
      <c r="O25" s="41"/>
      <c r="P25" s="42"/>
      <c r="Q25" s="42"/>
      <c r="R25" s="43" t="s">
        <v>961</v>
      </c>
      <c r="S25" s="44" t="s">
        <v>11</v>
      </c>
      <c r="T25" s="42"/>
      <c r="U25" s="44" t="s">
        <v>57</v>
      </c>
      <c r="V25" s="42"/>
      <c r="W25" s="45">
        <f>+IF(ISERR(U25/R25*100),"N/A",ROUND(U25/R25*100,2))</f>
        <v>0</v>
      </c>
    </row>
    <row r="26" spans="2:27" ht="26.25" customHeight="1" thickBot="1" x14ac:dyDescent="0.25">
      <c r="B26" s="308" t="s">
        <v>75</v>
      </c>
      <c r="C26" s="309"/>
      <c r="D26" s="309"/>
      <c r="E26" s="46" t="s">
        <v>960</v>
      </c>
      <c r="F26" s="46"/>
      <c r="G26" s="46"/>
      <c r="H26" s="47"/>
      <c r="I26" s="47"/>
      <c r="J26" s="47"/>
      <c r="K26" s="47"/>
      <c r="L26" s="47"/>
      <c r="M26" s="47"/>
      <c r="N26" s="47"/>
      <c r="O26" s="47"/>
      <c r="P26" s="48"/>
      <c r="Q26" s="48"/>
      <c r="R26" s="49" t="s">
        <v>959</v>
      </c>
      <c r="S26" s="50" t="s">
        <v>958</v>
      </c>
      <c r="T26" s="51">
        <f>+IF(ISERR(S26/R26*100),"N/A",ROUND(S26/R26*100,2))</f>
        <v>15.22</v>
      </c>
      <c r="U26" s="50" t="s">
        <v>57</v>
      </c>
      <c r="V26" s="51">
        <f>+IF(ISERR(U26/S26*100),"N/A",ROUND(U26/S26*100,2))</f>
        <v>0</v>
      </c>
      <c r="W26" s="52">
        <f>+IF(ISERR(U26/R26*100),"N/A",ROUND(U26/R26*100,2))</f>
        <v>0</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957</v>
      </c>
      <c r="C28" s="298"/>
      <c r="D28" s="298"/>
      <c r="E28" s="298"/>
      <c r="F28" s="298"/>
      <c r="G28" s="298"/>
      <c r="H28" s="298"/>
      <c r="I28" s="298"/>
      <c r="J28" s="298"/>
      <c r="K28" s="298"/>
      <c r="L28" s="298"/>
      <c r="M28" s="298"/>
      <c r="N28" s="298"/>
      <c r="O28" s="298"/>
      <c r="P28" s="298"/>
      <c r="Q28" s="298"/>
      <c r="R28" s="298"/>
      <c r="S28" s="298"/>
      <c r="T28" s="298"/>
      <c r="U28" s="298"/>
      <c r="V28" s="298"/>
      <c r="W28" s="299"/>
    </row>
    <row r="29" spans="2:27" ht="27"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956</v>
      </c>
      <c r="C30" s="298"/>
      <c r="D30" s="298"/>
      <c r="E30" s="298"/>
      <c r="F30" s="298"/>
      <c r="G30" s="298"/>
      <c r="H30" s="298"/>
      <c r="I30" s="298"/>
      <c r="J30" s="298"/>
      <c r="K30" s="298"/>
      <c r="L30" s="298"/>
      <c r="M30" s="298"/>
      <c r="N30" s="298"/>
      <c r="O30" s="298"/>
      <c r="P30" s="298"/>
      <c r="Q30" s="298"/>
      <c r="R30" s="298"/>
      <c r="S30" s="298"/>
      <c r="T30" s="298"/>
      <c r="U30" s="298"/>
      <c r="V30" s="298"/>
      <c r="W30" s="299"/>
    </row>
    <row r="31" spans="2:27" ht="1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955</v>
      </c>
      <c r="C32" s="298"/>
      <c r="D32" s="298"/>
      <c r="E32" s="298"/>
      <c r="F32" s="298"/>
      <c r="G32" s="298"/>
      <c r="H32" s="298"/>
      <c r="I32" s="298"/>
      <c r="J32" s="298"/>
      <c r="K32" s="298"/>
      <c r="L32" s="298"/>
      <c r="M32" s="298"/>
      <c r="N32" s="298"/>
      <c r="O32" s="298"/>
      <c r="P32" s="298"/>
      <c r="Q32" s="298"/>
      <c r="R32" s="298"/>
      <c r="S32" s="298"/>
      <c r="T32" s="298"/>
      <c r="U32" s="298"/>
      <c r="V32" s="298"/>
      <c r="W32" s="299"/>
    </row>
    <row r="33" spans="2:23" ht="30" customHeight="1"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788</v>
      </c>
      <c r="D4" s="253" t="s">
        <v>787</v>
      </c>
      <c r="E4" s="253"/>
      <c r="F4" s="253"/>
      <c r="G4" s="253"/>
      <c r="H4" s="254"/>
      <c r="I4" s="18"/>
      <c r="J4" s="255" t="s">
        <v>6</v>
      </c>
      <c r="K4" s="253"/>
      <c r="L4" s="17" t="s">
        <v>255</v>
      </c>
      <c r="M4" s="256" t="s">
        <v>254</v>
      </c>
      <c r="N4" s="256"/>
      <c r="O4" s="256"/>
      <c r="P4" s="256"/>
      <c r="Q4" s="257"/>
      <c r="R4" s="19"/>
      <c r="S4" s="258" t="s">
        <v>9</v>
      </c>
      <c r="T4" s="259"/>
      <c r="U4" s="259"/>
      <c r="V4" s="260" t="s">
        <v>503</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763</v>
      </c>
      <c r="D6" s="262" t="s">
        <v>784</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981</v>
      </c>
      <c r="K8" s="26" t="s">
        <v>979</v>
      </c>
      <c r="L8" s="26" t="s">
        <v>980</v>
      </c>
      <c r="M8" s="26" t="s">
        <v>979</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978</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977</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976</v>
      </c>
      <c r="C21" s="288"/>
      <c r="D21" s="288"/>
      <c r="E21" s="288"/>
      <c r="F21" s="288"/>
      <c r="G21" s="288"/>
      <c r="H21" s="288"/>
      <c r="I21" s="288"/>
      <c r="J21" s="288"/>
      <c r="K21" s="288"/>
      <c r="L21" s="288"/>
      <c r="M21" s="289" t="s">
        <v>763</v>
      </c>
      <c r="N21" s="289"/>
      <c r="O21" s="289" t="s">
        <v>60</v>
      </c>
      <c r="P21" s="289"/>
      <c r="Q21" s="290" t="s">
        <v>53</v>
      </c>
      <c r="R21" s="290"/>
      <c r="S21" s="34" t="s">
        <v>823</v>
      </c>
      <c r="T21" s="34" t="s">
        <v>823</v>
      </c>
      <c r="U21" s="34" t="s">
        <v>823</v>
      </c>
      <c r="V21" s="34">
        <f>+IF(ISERR(U21/T21*100),"N/A",ROUND(U21/T21*100,2))</f>
        <v>100</v>
      </c>
      <c r="W21" s="35">
        <f>+IF(ISERR(U21/S21*100),"N/A",ROUND(U21/S21*100,2))</f>
        <v>100</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749</v>
      </c>
      <c r="F25" s="40"/>
      <c r="G25" s="40"/>
      <c r="H25" s="41"/>
      <c r="I25" s="41"/>
      <c r="J25" s="41"/>
      <c r="K25" s="41"/>
      <c r="L25" s="41"/>
      <c r="M25" s="41"/>
      <c r="N25" s="41"/>
      <c r="O25" s="41"/>
      <c r="P25" s="42"/>
      <c r="Q25" s="42"/>
      <c r="R25" s="43" t="s">
        <v>975</v>
      </c>
      <c r="S25" s="44" t="s">
        <v>11</v>
      </c>
      <c r="T25" s="42"/>
      <c r="U25" s="44" t="s">
        <v>580</v>
      </c>
      <c r="V25" s="42"/>
      <c r="W25" s="45">
        <f>+IF(ISERR(U25/R25*100),"N/A",ROUND(U25/R25*100,2))</f>
        <v>26.6</v>
      </c>
    </row>
    <row r="26" spans="2:27" ht="26.25" customHeight="1" thickBot="1" x14ac:dyDescent="0.25">
      <c r="B26" s="308" t="s">
        <v>75</v>
      </c>
      <c r="C26" s="309"/>
      <c r="D26" s="309"/>
      <c r="E26" s="46" t="s">
        <v>749</v>
      </c>
      <c r="F26" s="46"/>
      <c r="G26" s="46"/>
      <c r="H26" s="47"/>
      <c r="I26" s="47"/>
      <c r="J26" s="47"/>
      <c r="K26" s="47"/>
      <c r="L26" s="47"/>
      <c r="M26" s="47"/>
      <c r="N26" s="47"/>
      <c r="O26" s="47"/>
      <c r="P26" s="48"/>
      <c r="Q26" s="48"/>
      <c r="R26" s="49" t="s">
        <v>975</v>
      </c>
      <c r="S26" s="50" t="s">
        <v>580</v>
      </c>
      <c r="T26" s="51">
        <f>+IF(ISERR(S26/R26*100),"N/A",ROUND(S26/R26*100,2))</f>
        <v>26.6</v>
      </c>
      <c r="U26" s="50" t="s">
        <v>580</v>
      </c>
      <c r="V26" s="51">
        <f>+IF(ISERR(U26/S26*100),"N/A",ROUND(U26/S26*100,2))</f>
        <v>100</v>
      </c>
      <c r="W26" s="52">
        <f>+IF(ISERR(U26/R26*100),"N/A",ROUND(U26/R26*100,2))</f>
        <v>26.6</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974</v>
      </c>
      <c r="C28" s="298"/>
      <c r="D28" s="298"/>
      <c r="E28" s="298"/>
      <c r="F28" s="298"/>
      <c r="G28" s="298"/>
      <c r="H28" s="298"/>
      <c r="I28" s="298"/>
      <c r="J28" s="298"/>
      <c r="K28" s="298"/>
      <c r="L28" s="298"/>
      <c r="M28" s="298"/>
      <c r="N28" s="298"/>
      <c r="O28" s="298"/>
      <c r="P28" s="298"/>
      <c r="Q28" s="298"/>
      <c r="R28" s="298"/>
      <c r="S28" s="298"/>
      <c r="T28" s="298"/>
      <c r="U28" s="298"/>
      <c r="V28" s="298"/>
      <c r="W28" s="299"/>
    </row>
    <row r="29" spans="2:27" ht="58.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973</v>
      </c>
      <c r="C30" s="298"/>
      <c r="D30" s="298"/>
      <c r="E30" s="298"/>
      <c r="F30" s="298"/>
      <c r="G30" s="298"/>
      <c r="H30" s="298"/>
      <c r="I30" s="298"/>
      <c r="J30" s="298"/>
      <c r="K30" s="298"/>
      <c r="L30" s="298"/>
      <c r="M30" s="298"/>
      <c r="N30" s="298"/>
      <c r="O30" s="298"/>
      <c r="P30" s="298"/>
      <c r="Q30" s="298"/>
      <c r="R30" s="298"/>
      <c r="S30" s="298"/>
      <c r="T30" s="298"/>
      <c r="U30" s="298"/>
      <c r="V30" s="298"/>
      <c r="W30" s="299"/>
    </row>
    <row r="31" spans="2:27" ht="26.2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972</v>
      </c>
      <c r="C32" s="298"/>
      <c r="D32" s="298"/>
      <c r="E32" s="298"/>
      <c r="F32" s="298"/>
      <c r="G32" s="298"/>
      <c r="H32" s="298"/>
      <c r="I32" s="298"/>
      <c r="J32" s="298"/>
      <c r="K32" s="298"/>
      <c r="L32" s="298"/>
      <c r="M32" s="298"/>
      <c r="N32" s="298"/>
      <c r="O32" s="298"/>
      <c r="P32" s="298"/>
      <c r="Q32" s="298"/>
      <c r="R32" s="298"/>
      <c r="S32" s="298"/>
      <c r="T32" s="298"/>
      <c r="U32" s="298"/>
      <c r="V32" s="298"/>
      <c r="W32" s="299"/>
    </row>
    <row r="33" spans="2:23" ht="13.5"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788</v>
      </c>
      <c r="D4" s="253" t="s">
        <v>787</v>
      </c>
      <c r="E4" s="253"/>
      <c r="F4" s="253"/>
      <c r="G4" s="253"/>
      <c r="H4" s="254"/>
      <c r="I4" s="18"/>
      <c r="J4" s="255" t="s">
        <v>6</v>
      </c>
      <c r="K4" s="253"/>
      <c r="L4" s="17" t="s">
        <v>991</v>
      </c>
      <c r="M4" s="256" t="s">
        <v>990</v>
      </c>
      <c r="N4" s="256"/>
      <c r="O4" s="256"/>
      <c r="P4" s="256"/>
      <c r="Q4" s="257"/>
      <c r="R4" s="19"/>
      <c r="S4" s="258" t="s">
        <v>9</v>
      </c>
      <c r="T4" s="259"/>
      <c r="U4" s="259"/>
      <c r="V4" s="260" t="s">
        <v>989</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763</v>
      </c>
      <c r="D6" s="262" t="s">
        <v>784</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981</v>
      </c>
      <c r="K8" s="26" t="s">
        <v>979</v>
      </c>
      <c r="L8" s="26" t="s">
        <v>980</v>
      </c>
      <c r="M8" s="26" t="s">
        <v>979</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988</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977</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987</v>
      </c>
      <c r="C21" s="288"/>
      <c r="D21" s="288"/>
      <c r="E21" s="288"/>
      <c r="F21" s="288"/>
      <c r="G21" s="288"/>
      <c r="H21" s="288"/>
      <c r="I21" s="288"/>
      <c r="J21" s="288"/>
      <c r="K21" s="288"/>
      <c r="L21" s="288"/>
      <c r="M21" s="289" t="s">
        <v>763</v>
      </c>
      <c r="N21" s="289"/>
      <c r="O21" s="289" t="s">
        <v>60</v>
      </c>
      <c r="P21" s="289"/>
      <c r="Q21" s="290" t="s">
        <v>53</v>
      </c>
      <c r="R21" s="290"/>
      <c r="S21" s="34" t="s">
        <v>54</v>
      </c>
      <c r="T21" s="34" t="s">
        <v>54</v>
      </c>
      <c r="U21" s="34" t="s">
        <v>54</v>
      </c>
      <c r="V21" s="34">
        <f>+IF(ISERR(U21/T21*100),"N/A",ROUND(U21/T21*100,2))</f>
        <v>100</v>
      </c>
      <c r="W21" s="35">
        <f>+IF(ISERR(U21/S21*100),"N/A",ROUND(U21/S21*100,2))</f>
        <v>100</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749</v>
      </c>
      <c r="F25" s="40"/>
      <c r="G25" s="40"/>
      <c r="H25" s="41"/>
      <c r="I25" s="41"/>
      <c r="J25" s="41"/>
      <c r="K25" s="41"/>
      <c r="L25" s="41"/>
      <c r="M25" s="41"/>
      <c r="N25" s="41"/>
      <c r="O25" s="41"/>
      <c r="P25" s="42"/>
      <c r="Q25" s="42"/>
      <c r="R25" s="43" t="s">
        <v>986</v>
      </c>
      <c r="S25" s="44" t="s">
        <v>11</v>
      </c>
      <c r="T25" s="42"/>
      <c r="U25" s="44" t="s">
        <v>985</v>
      </c>
      <c r="V25" s="42"/>
      <c r="W25" s="45">
        <f>+IF(ISERR(U25/R25*100),"N/A",ROUND(U25/R25*100,2))</f>
        <v>20</v>
      </c>
    </row>
    <row r="26" spans="2:27" ht="26.25" customHeight="1" thickBot="1" x14ac:dyDescent="0.25">
      <c r="B26" s="308" t="s">
        <v>75</v>
      </c>
      <c r="C26" s="309"/>
      <c r="D26" s="309"/>
      <c r="E26" s="46" t="s">
        <v>749</v>
      </c>
      <c r="F26" s="46"/>
      <c r="G26" s="46"/>
      <c r="H26" s="47"/>
      <c r="I26" s="47"/>
      <c r="J26" s="47"/>
      <c r="K26" s="47"/>
      <c r="L26" s="47"/>
      <c r="M26" s="47"/>
      <c r="N26" s="47"/>
      <c r="O26" s="47"/>
      <c r="P26" s="48"/>
      <c r="Q26" s="48"/>
      <c r="R26" s="49" t="s">
        <v>986</v>
      </c>
      <c r="S26" s="50" t="s">
        <v>985</v>
      </c>
      <c r="T26" s="51">
        <f>+IF(ISERR(S26/R26*100),"N/A",ROUND(S26/R26*100,2))</f>
        <v>20</v>
      </c>
      <c r="U26" s="50" t="s">
        <v>985</v>
      </c>
      <c r="V26" s="51">
        <f>+IF(ISERR(U26/S26*100),"N/A",ROUND(U26/S26*100,2))</f>
        <v>100</v>
      </c>
      <c r="W26" s="52">
        <f>+IF(ISERR(U26/R26*100),"N/A",ROUND(U26/R26*100,2))</f>
        <v>20</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984</v>
      </c>
      <c r="C28" s="298"/>
      <c r="D28" s="298"/>
      <c r="E28" s="298"/>
      <c r="F28" s="298"/>
      <c r="G28" s="298"/>
      <c r="H28" s="298"/>
      <c r="I28" s="298"/>
      <c r="J28" s="298"/>
      <c r="K28" s="298"/>
      <c r="L28" s="298"/>
      <c r="M28" s="298"/>
      <c r="N28" s="298"/>
      <c r="O28" s="298"/>
      <c r="P28" s="298"/>
      <c r="Q28" s="298"/>
      <c r="R28" s="298"/>
      <c r="S28" s="298"/>
      <c r="T28" s="298"/>
      <c r="U28" s="298"/>
      <c r="V28" s="298"/>
      <c r="W28" s="299"/>
    </row>
    <row r="29" spans="2:27" ht="40.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983</v>
      </c>
      <c r="C30" s="298"/>
      <c r="D30" s="298"/>
      <c r="E30" s="298"/>
      <c r="F30" s="298"/>
      <c r="G30" s="298"/>
      <c r="H30" s="298"/>
      <c r="I30" s="298"/>
      <c r="J30" s="298"/>
      <c r="K30" s="298"/>
      <c r="L30" s="298"/>
      <c r="M30" s="298"/>
      <c r="N30" s="298"/>
      <c r="O30" s="298"/>
      <c r="P30" s="298"/>
      <c r="Q30" s="298"/>
      <c r="R30" s="298"/>
      <c r="S30" s="298"/>
      <c r="T30" s="298"/>
      <c r="U30" s="298"/>
      <c r="V30" s="298"/>
      <c r="W30" s="299"/>
    </row>
    <row r="31" spans="2:27" ht="32.2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982</v>
      </c>
      <c r="C32" s="298"/>
      <c r="D32" s="298"/>
      <c r="E32" s="298"/>
      <c r="F32" s="298"/>
      <c r="G32" s="298"/>
      <c r="H32" s="298"/>
      <c r="I32" s="298"/>
      <c r="J32" s="298"/>
      <c r="K32" s="298"/>
      <c r="L32" s="298"/>
      <c r="M32" s="298"/>
      <c r="N32" s="298"/>
      <c r="O32" s="298"/>
      <c r="P32" s="298"/>
      <c r="Q32" s="298"/>
      <c r="R32" s="298"/>
      <c r="S32" s="298"/>
      <c r="T32" s="298"/>
      <c r="U32" s="298"/>
      <c r="V32" s="298"/>
      <c r="W32" s="299"/>
    </row>
    <row r="33" spans="2:23" ht="13.5"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788</v>
      </c>
      <c r="D4" s="253" t="s">
        <v>787</v>
      </c>
      <c r="E4" s="253"/>
      <c r="F4" s="253"/>
      <c r="G4" s="253"/>
      <c r="H4" s="254"/>
      <c r="I4" s="18"/>
      <c r="J4" s="255" t="s">
        <v>6</v>
      </c>
      <c r="K4" s="253"/>
      <c r="L4" s="17" t="s">
        <v>1003</v>
      </c>
      <c r="M4" s="256" t="s">
        <v>1002</v>
      </c>
      <c r="N4" s="256"/>
      <c r="O4" s="256"/>
      <c r="P4" s="256"/>
      <c r="Q4" s="257"/>
      <c r="R4" s="19"/>
      <c r="S4" s="258" t="s">
        <v>9</v>
      </c>
      <c r="T4" s="259"/>
      <c r="U4" s="259"/>
      <c r="V4" s="260" t="s">
        <v>1001</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763</v>
      </c>
      <c r="D6" s="262" t="s">
        <v>784</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1000</v>
      </c>
      <c r="K8" s="26" t="s">
        <v>107</v>
      </c>
      <c r="L8" s="26" t="s">
        <v>999</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998</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977</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997</v>
      </c>
      <c r="C21" s="288"/>
      <c r="D21" s="288"/>
      <c r="E21" s="288"/>
      <c r="F21" s="288"/>
      <c r="G21" s="288"/>
      <c r="H21" s="288"/>
      <c r="I21" s="288"/>
      <c r="J21" s="288"/>
      <c r="K21" s="288"/>
      <c r="L21" s="288"/>
      <c r="M21" s="289" t="s">
        <v>763</v>
      </c>
      <c r="N21" s="289"/>
      <c r="O21" s="289" t="s">
        <v>60</v>
      </c>
      <c r="P21" s="289"/>
      <c r="Q21" s="290" t="s">
        <v>53</v>
      </c>
      <c r="R21" s="290"/>
      <c r="S21" s="34" t="s">
        <v>868</v>
      </c>
      <c r="T21" s="34" t="s">
        <v>868</v>
      </c>
      <c r="U21" s="34" t="s">
        <v>996</v>
      </c>
      <c r="V21" s="34">
        <f>+IF(ISERR(U21/T21*100),"N/A",ROUND(U21/T21*100,2))</f>
        <v>120.97</v>
      </c>
      <c r="W21" s="35">
        <f>+IF(ISERR(U21/S21*100),"N/A",ROUND(U21/S21*100,2))</f>
        <v>120.97</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749</v>
      </c>
      <c r="F25" s="40"/>
      <c r="G25" s="40"/>
      <c r="H25" s="41"/>
      <c r="I25" s="41"/>
      <c r="J25" s="41"/>
      <c r="K25" s="41"/>
      <c r="L25" s="41"/>
      <c r="M25" s="41"/>
      <c r="N25" s="41"/>
      <c r="O25" s="41"/>
      <c r="P25" s="42"/>
      <c r="Q25" s="42"/>
      <c r="R25" s="43" t="s">
        <v>995</v>
      </c>
      <c r="S25" s="44" t="s">
        <v>11</v>
      </c>
      <c r="T25" s="42"/>
      <c r="U25" s="44" t="s">
        <v>260</v>
      </c>
      <c r="V25" s="42"/>
      <c r="W25" s="45">
        <f>+IF(ISERR(U25/R25*100),"N/A",ROUND(U25/R25*100,2))</f>
        <v>15.66</v>
      </c>
    </row>
    <row r="26" spans="2:27" ht="26.25" customHeight="1" thickBot="1" x14ac:dyDescent="0.25">
      <c r="B26" s="308" t="s">
        <v>75</v>
      </c>
      <c r="C26" s="309"/>
      <c r="D26" s="309"/>
      <c r="E26" s="46" t="s">
        <v>749</v>
      </c>
      <c r="F26" s="46"/>
      <c r="G26" s="46"/>
      <c r="H26" s="47"/>
      <c r="I26" s="47"/>
      <c r="J26" s="47"/>
      <c r="K26" s="47"/>
      <c r="L26" s="47"/>
      <c r="M26" s="47"/>
      <c r="N26" s="47"/>
      <c r="O26" s="47"/>
      <c r="P26" s="48"/>
      <c r="Q26" s="48"/>
      <c r="R26" s="49" t="s">
        <v>995</v>
      </c>
      <c r="S26" s="50" t="s">
        <v>260</v>
      </c>
      <c r="T26" s="51">
        <f>+IF(ISERR(S26/R26*100),"N/A",ROUND(S26/R26*100,2))</f>
        <v>15.66</v>
      </c>
      <c r="U26" s="50" t="s">
        <v>260</v>
      </c>
      <c r="V26" s="51">
        <f>+IF(ISERR(U26/S26*100),"N/A",ROUND(U26/S26*100,2))</f>
        <v>100</v>
      </c>
      <c r="W26" s="52">
        <f>+IF(ISERR(U26/R26*100),"N/A",ROUND(U26/R26*100,2))</f>
        <v>15.66</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994</v>
      </c>
      <c r="C28" s="298"/>
      <c r="D28" s="298"/>
      <c r="E28" s="298"/>
      <c r="F28" s="298"/>
      <c r="G28" s="298"/>
      <c r="H28" s="298"/>
      <c r="I28" s="298"/>
      <c r="J28" s="298"/>
      <c r="K28" s="298"/>
      <c r="L28" s="298"/>
      <c r="M28" s="298"/>
      <c r="N28" s="298"/>
      <c r="O28" s="298"/>
      <c r="P28" s="298"/>
      <c r="Q28" s="298"/>
      <c r="R28" s="298"/>
      <c r="S28" s="298"/>
      <c r="T28" s="298"/>
      <c r="U28" s="298"/>
      <c r="V28" s="298"/>
      <c r="W28" s="299"/>
    </row>
    <row r="29" spans="2:27" ht="1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993</v>
      </c>
      <c r="C30" s="298"/>
      <c r="D30" s="298"/>
      <c r="E30" s="298"/>
      <c r="F30" s="298"/>
      <c r="G30" s="298"/>
      <c r="H30" s="298"/>
      <c r="I30" s="298"/>
      <c r="J30" s="298"/>
      <c r="K30" s="298"/>
      <c r="L30" s="298"/>
      <c r="M30" s="298"/>
      <c r="N30" s="298"/>
      <c r="O30" s="298"/>
      <c r="P30" s="298"/>
      <c r="Q30" s="298"/>
      <c r="R30" s="298"/>
      <c r="S30" s="298"/>
      <c r="T30" s="298"/>
      <c r="U30" s="298"/>
      <c r="V30" s="298"/>
      <c r="W30" s="299"/>
    </row>
    <row r="31" spans="2:27" ht="1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992</v>
      </c>
      <c r="C32" s="298"/>
      <c r="D32" s="298"/>
      <c r="E32" s="298"/>
      <c r="F32" s="298"/>
      <c r="G32" s="298"/>
      <c r="H32" s="298"/>
      <c r="I32" s="298"/>
      <c r="J32" s="298"/>
      <c r="K32" s="298"/>
      <c r="L32" s="298"/>
      <c r="M32" s="298"/>
      <c r="N32" s="298"/>
      <c r="O32" s="298"/>
      <c r="P32" s="298"/>
      <c r="Q32" s="298"/>
      <c r="R32" s="298"/>
      <c r="S32" s="298"/>
      <c r="T32" s="298"/>
      <c r="U32" s="298"/>
      <c r="V32" s="298"/>
      <c r="W32" s="299"/>
    </row>
    <row r="33" spans="2:23" ht="13.5"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788</v>
      </c>
      <c r="D4" s="253" t="s">
        <v>787</v>
      </c>
      <c r="E4" s="253"/>
      <c r="F4" s="253"/>
      <c r="G4" s="253"/>
      <c r="H4" s="254"/>
      <c r="I4" s="18"/>
      <c r="J4" s="255" t="s">
        <v>6</v>
      </c>
      <c r="K4" s="253"/>
      <c r="L4" s="17" t="s">
        <v>1067</v>
      </c>
      <c r="M4" s="256" t="s">
        <v>1066</v>
      </c>
      <c r="N4" s="256"/>
      <c r="O4" s="256"/>
      <c r="P4" s="256"/>
      <c r="Q4" s="257"/>
      <c r="R4" s="19"/>
      <c r="S4" s="258" t="s">
        <v>9</v>
      </c>
      <c r="T4" s="259"/>
      <c r="U4" s="259"/>
      <c r="V4" s="260" t="s">
        <v>1065</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763</v>
      </c>
      <c r="D6" s="262" t="s">
        <v>784</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1051</v>
      </c>
      <c r="D7" s="249" t="s">
        <v>1064</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1047</v>
      </c>
      <c r="D8" s="249" t="s">
        <v>1063</v>
      </c>
      <c r="E8" s="249"/>
      <c r="F8" s="249"/>
      <c r="G8" s="249"/>
      <c r="H8" s="249"/>
      <c r="I8" s="22"/>
      <c r="J8" s="26" t="s">
        <v>1062</v>
      </c>
      <c r="K8" s="26" t="s">
        <v>1061</v>
      </c>
      <c r="L8" s="26" t="s">
        <v>1060</v>
      </c>
      <c r="M8" s="26" t="s">
        <v>1059</v>
      </c>
      <c r="N8" s="25"/>
      <c r="O8" s="22"/>
      <c r="P8" s="250" t="s">
        <v>11</v>
      </c>
      <c r="Q8" s="250"/>
      <c r="R8" s="250"/>
      <c r="S8" s="250"/>
      <c r="T8" s="250"/>
      <c r="U8" s="250"/>
      <c r="V8" s="250"/>
      <c r="W8" s="250"/>
    </row>
    <row r="9" spans="1:29" ht="30" customHeight="1" x14ac:dyDescent="0.2">
      <c r="B9" s="23"/>
      <c r="C9" s="21" t="s">
        <v>769</v>
      </c>
      <c r="D9" s="249" t="s">
        <v>777</v>
      </c>
      <c r="E9" s="249"/>
      <c r="F9" s="249"/>
      <c r="G9" s="249"/>
      <c r="H9" s="249"/>
      <c r="I9" s="249" t="s">
        <v>11</v>
      </c>
      <c r="J9" s="249"/>
      <c r="K9" s="249"/>
      <c r="L9" s="249"/>
      <c r="M9" s="249"/>
      <c r="N9" s="249"/>
      <c r="O9" s="249"/>
      <c r="P9" s="249"/>
      <c r="Q9" s="249"/>
      <c r="R9" s="249"/>
      <c r="S9" s="249"/>
      <c r="T9" s="249"/>
      <c r="U9" s="249"/>
      <c r="V9" s="249"/>
      <c r="W9" s="250"/>
    </row>
    <row r="10" spans="1:29" ht="25.5" customHeight="1" thickBot="1" x14ac:dyDescent="0.25">
      <c r="B10" s="23"/>
      <c r="C10" s="250" t="s">
        <v>11</v>
      </c>
      <c r="D10" s="250"/>
      <c r="E10" s="250"/>
      <c r="F10" s="250"/>
      <c r="G10" s="250"/>
      <c r="H10" s="250"/>
      <c r="I10" s="250"/>
      <c r="J10" s="250"/>
      <c r="K10" s="250"/>
      <c r="L10" s="250"/>
      <c r="M10" s="250"/>
      <c r="N10" s="250"/>
      <c r="O10" s="250"/>
      <c r="P10" s="250"/>
      <c r="Q10" s="250"/>
      <c r="R10" s="250"/>
      <c r="S10" s="250"/>
      <c r="T10" s="250"/>
      <c r="U10" s="250"/>
      <c r="V10" s="250"/>
      <c r="W10" s="250"/>
    </row>
    <row r="11" spans="1:29" ht="225" customHeight="1" thickTop="1" thickBot="1" x14ac:dyDescent="0.25">
      <c r="B11" s="27" t="s">
        <v>25</v>
      </c>
      <c r="C11" s="260" t="s">
        <v>1058</v>
      </c>
      <c r="D11" s="260"/>
      <c r="E11" s="260"/>
      <c r="F11" s="260"/>
      <c r="G11" s="260"/>
      <c r="H11" s="260"/>
      <c r="I11" s="260"/>
      <c r="J11" s="260"/>
      <c r="K11" s="260"/>
      <c r="L11" s="260"/>
      <c r="M11" s="260"/>
      <c r="N11" s="260"/>
      <c r="O11" s="260"/>
      <c r="P11" s="260"/>
      <c r="Q11" s="260"/>
      <c r="R11" s="260"/>
      <c r="S11" s="260"/>
      <c r="T11" s="260"/>
      <c r="U11" s="260"/>
      <c r="V11" s="260"/>
      <c r="W11" s="261"/>
    </row>
    <row r="12" spans="1:29" ht="9" customHeight="1" thickTop="1" thickBot="1" x14ac:dyDescent="0.25"/>
    <row r="13" spans="1:29" ht="21.75" customHeight="1" thickTop="1" thickBot="1" x14ac:dyDescent="0.25">
      <c r="B13" s="11" t="s">
        <v>27</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264" t="s">
        <v>28</v>
      </c>
      <c r="C14" s="265"/>
      <c r="D14" s="265"/>
      <c r="E14" s="265"/>
      <c r="F14" s="265"/>
      <c r="G14" s="265"/>
      <c r="H14" s="265"/>
      <c r="I14" s="265"/>
      <c r="J14" s="28"/>
      <c r="K14" s="265" t="s">
        <v>29</v>
      </c>
      <c r="L14" s="265"/>
      <c r="M14" s="265"/>
      <c r="N14" s="265"/>
      <c r="O14" s="265"/>
      <c r="P14" s="265"/>
      <c r="Q14" s="265"/>
      <c r="R14" s="29"/>
      <c r="S14" s="265" t="s">
        <v>30</v>
      </c>
      <c r="T14" s="265"/>
      <c r="U14" s="265"/>
      <c r="V14" s="265"/>
      <c r="W14" s="266"/>
    </row>
    <row r="15" spans="1:29" ht="84.75" customHeight="1" x14ac:dyDescent="0.2">
      <c r="B15" s="20" t="s">
        <v>31</v>
      </c>
      <c r="C15" s="262" t="s">
        <v>11</v>
      </c>
      <c r="D15" s="262"/>
      <c r="E15" s="262"/>
      <c r="F15" s="262"/>
      <c r="G15" s="262"/>
      <c r="H15" s="262"/>
      <c r="I15" s="262"/>
      <c r="J15" s="30"/>
      <c r="K15" s="30" t="s">
        <v>32</v>
      </c>
      <c r="L15" s="262" t="s">
        <v>11</v>
      </c>
      <c r="M15" s="262"/>
      <c r="N15" s="262"/>
      <c r="O15" s="262"/>
      <c r="P15" s="262"/>
      <c r="Q15" s="262"/>
      <c r="R15" s="22"/>
      <c r="S15" s="30" t="s">
        <v>33</v>
      </c>
      <c r="T15" s="267" t="s">
        <v>1057</v>
      </c>
      <c r="U15" s="267"/>
      <c r="V15" s="267"/>
      <c r="W15" s="267"/>
    </row>
    <row r="16" spans="1:29" ht="86.25" customHeight="1" x14ac:dyDescent="0.2">
      <c r="B16" s="20" t="s">
        <v>35</v>
      </c>
      <c r="C16" s="262" t="s">
        <v>11</v>
      </c>
      <c r="D16" s="262"/>
      <c r="E16" s="262"/>
      <c r="F16" s="262"/>
      <c r="G16" s="262"/>
      <c r="H16" s="262"/>
      <c r="I16" s="262"/>
      <c r="J16" s="30"/>
      <c r="K16" s="30" t="s">
        <v>35</v>
      </c>
      <c r="L16" s="262" t="s">
        <v>11</v>
      </c>
      <c r="M16" s="262"/>
      <c r="N16" s="262"/>
      <c r="O16" s="262"/>
      <c r="P16" s="262"/>
      <c r="Q16" s="262"/>
      <c r="R16" s="22"/>
      <c r="S16" s="30" t="s">
        <v>36</v>
      </c>
      <c r="T16" s="267" t="s">
        <v>11</v>
      </c>
      <c r="U16" s="267"/>
      <c r="V16" s="267"/>
      <c r="W16" s="267"/>
    </row>
    <row r="17" spans="2:27" ht="25.5" customHeight="1" thickBot="1" x14ac:dyDescent="0.25">
      <c r="B17" s="31" t="s">
        <v>37</v>
      </c>
      <c r="C17" s="268" t="s">
        <v>11</v>
      </c>
      <c r="D17" s="268"/>
      <c r="E17" s="268"/>
      <c r="F17" s="268"/>
      <c r="G17" s="268"/>
      <c r="H17" s="268"/>
      <c r="I17" s="268"/>
      <c r="J17" s="268"/>
      <c r="K17" s="268"/>
      <c r="L17" s="268"/>
      <c r="M17" s="268"/>
      <c r="N17" s="268"/>
      <c r="O17" s="268"/>
      <c r="P17" s="268"/>
      <c r="Q17" s="268"/>
      <c r="R17" s="268"/>
      <c r="S17" s="268"/>
      <c r="T17" s="268"/>
      <c r="U17" s="268"/>
      <c r="V17" s="268"/>
      <c r="W17" s="269"/>
    </row>
    <row r="18" spans="2:27" ht="21.75" customHeight="1" thickTop="1" thickBot="1" x14ac:dyDescent="0.25">
      <c r="B18" s="11" t="s">
        <v>38</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70" t="s">
        <v>39</v>
      </c>
      <c r="C19" s="271"/>
      <c r="D19" s="271"/>
      <c r="E19" s="271"/>
      <c r="F19" s="271"/>
      <c r="G19" s="271"/>
      <c r="H19" s="271"/>
      <c r="I19" s="271"/>
      <c r="J19" s="271"/>
      <c r="K19" s="271"/>
      <c r="L19" s="271"/>
      <c r="M19" s="271"/>
      <c r="N19" s="271"/>
      <c r="O19" s="271"/>
      <c r="P19" s="271"/>
      <c r="Q19" s="271"/>
      <c r="R19" s="271"/>
      <c r="S19" s="271"/>
      <c r="T19" s="272"/>
      <c r="U19" s="273" t="s">
        <v>40</v>
      </c>
      <c r="V19" s="274"/>
      <c r="W19" s="275"/>
    </row>
    <row r="20" spans="2:27" ht="14.25" customHeight="1" x14ac:dyDescent="0.2">
      <c r="B20" s="276" t="s">
        <v>41</v>
      </c>
      <c r="C20" s="277"/>
      <c r="D20" s="277"/>
      <c r="E20" s="277"/>
      <c r="F20" s="277"/>
      <c r="G20" s="277"/>
      <c r="H20" s="277"/>
      <c r="I20" s="277"/>
      <c r="J20" s="277"/>
      <c r="K20" s="277"/>
      <c r="L20" s="277"/>
      <c r="M20" s="277" t="s">
        <v>42</v>
      </c>
      <c r="N20" s="277"/>
      <c r="O20" s="277" t="s">
        <v>43</v>
      </c>
      <c r="P20" s="277"/>
      <c r="Q20" s="277" t="s">
        <v>44</v>
      </c>
      <c r="R20" s="277"/>
      <c r="S20" s="277" t="s">
        <v>45</v>
      </c>
      <c r="T20" s="280" t="s">
        <v>46</v>
      </c>
      <c r="U20" s="282" t="s">
        <v>47</v>
      </c>
      <c r="V20" s="284" t="s">
        <v>48</v>
      </c>
      <c r="W20" s="285" t="s">
        <v>49</v>
      </c>
    </row>
    <row r="21" spans="2:27" ht="27" customHeight="1" thickBot="1" x14ac:dyDescent="0.25">
      <c r="B21" s="278"/>
      <c r="C21" s="279"/>
      <c r="D21" s="279"/>
      <c r="E21" s="279"/>
      <c r="F21" s="279"/>
      <c r="G21" s="279"/>
      <c r="H21" s="279"/>
      <c r="I21" s="279"/>
      <c r="J21" s="279"/>
      <c r="K21" s="279"/>
      <c r="L21" s="279"/>
      <c r="M21" s="279"/>
      <c r="N21" s="279"/>
      <c r="O21" s="279"/>
      <c r="P21" s="279"/>
      <c r="Q21" s="279"/>
      <c r="R21" s="279"/>
      <c r="S21" s="279"/>
      <c r="T21" s="281"/>
      <c r="U21" s="283"/>
      <c r="V21" s="279"/>
      <c r="W21" s="286"/>
      <c r="Z21" s="33" t="s">
        <v>11</v>
      </c>
      <c r="AA21" s="33" t="s">
        <v>50</v>
      </c>
    </row>
    <row r="22" spans="2:27" ht="56.25" customHeight="1" x14ac:dyDescent="0.2">
      <c r="B22" s="287" t="s">
        <v>1056</v>
      </c>
      <c r="C22" s="288"/>
      <c r="D22" s="288"/>
      <c r="E22" s="288"/>
      <c r="F22" s="288"/>
      <c r="G22" s="288"/>
      <c r="H22" s="288"/>
      <c r="I22" s="288"/>
      <c r="J22" s="288"/>
      <c r="K22" s="288"/>
      <c r="L22" s="288"/>
      <c r="M22" s="289" t="s">
        <v>1051</v>
      </c>
      <c r="N22" s="289"/>
      <c r="O22" s="289" t="s">
        <v>60</v>
      </c>
      <c r="P22" s="289"/>
      <c r="Q22" s="290" t="s">
        <v>53</v>
      </c>
      <c r="R22" s="290"/>
      <c r="S22" s="34" t="s">
        <v>54</v>
      </c>
      <c r="T22" s="34" t="s">
        <v>1055</v>
      </c>
      <c r="U22" s="34" t="s">
        <v>1054</v>
      </c>
      <c r="V22" s="34">
        <f t="shared" ref="V22:V34" si="0">+IF(ISERR(U22/T22*100),"N/A",ROUND(U22/T22*100,2))</f>
        <v>100.51</v>
      </c>
      <c r="W22" s="35">
        <f t="shared" ref="W22:W34" si="1">+IF(ISERR(U22/S22*100),"N/A",ROUND(U22/S22*100,2))</f>
        <v>95.97</v>
      </c>
    </row>
    <row r="23" spans="2:27" ht="56.25" customHeight="1" x14ac:dyDescent="0.2">
      <c r="B23" s="287" t="s">
        <v>1053</v>
      </c>
      <c r="C23" s="288"/>
      <c r="D23" s="288"/>
      <c r="E23" s="288"/>
      <c r="F23" s="288"/>
      <c r="G23" s="288"/>
      <c r="H23" s="288"/>
      <c r="I23" s="288"/>
      <c r="J23" s="288"/>
      <c r="K23" s="288"/>
      <c r="L23" s="288"/>
      <c r="M23" s="289" t="s">
        <v>1051</v>
      </c>
      <c r="N23" s="289"/>
      <c r="O23" s="289" t="s">
        <v>60</v>
      </c>
      <c r="P23" s="289"/>
      <c r="Q23" s="290" t="s">
        <v>53</v>
      </c>
      <c r="R23" s="290"/>
      <c r="S23" s="34" t="s">
        <v>54</v>
      </c>
      <c r="T23" s="34" t="s">
        <v>54</v>
      </c>
      <c r="U23" s="34" t="s">
        <v>54</v>
      </c>
      <c r="V23" s="34">
        <f t="shared" si="0"/>
        <v>100</v>
      </c>
      <c r="W23" s="35">
        <f t="shared" si="1"/>
        <v>100</v>
      </c>
    </row>
    <row r="24" spans="2:27" ht="56.25" customHeight="1" x14ac:dyDescent="0.2">
      <c r="B24" s="287" t="s">
        <v>1052</v>
      </c>
      <c r="C24" s="288"/>
      <c r="D24" s="288"/>
      <c r="E24" s="288"/>
      <c r="F24" s="288"/>
      <c r="G24" s="288"/>
      <c r="H24" s="288"/>
      <c r="I24" s="288"/>
      <c r="J24" s="288"/>
      <c r="K24" s="288"/>
      <c r="L24" s="288"/>
      <c r="M24" s="289" t="s">
        <v>1051</v>
      </c>
      <c r="N24" s="289"/>
      <c r="O24" s="289" t="s">
        <v>60</v>
      </c>
      <c r="P24" s="289"/>
      <c r="Q24" s="290" t="s">
        <v>70</v>
      </c>
      <c r="R24" s="290"/>
      <c r="S24" s="34" t="s">
        <v>876</v>
      </c>
      <c r="T24" s="34" t="s">
        <v>172</v>
      </c>
      <c r="U24" s="34" t="s">
        <v>172</v>
      </c>
      <c r="V24" s="34" t="str">
        <f t="shared" si="0"/>
        <v>N/A</v>
      </c>
      <c r="W24" s="35" t="str">
        <f t="shared" si="1"/>
        <v>N/A</v>
      </c>
    </row>
    <row r="25" spans="2:27" ht="56.25" customHeight="1" x14ac:dyDescent="0.2">
      <c r="B25" s="287" t="s">
        <v>1050</v>
      </c>
      <c r="C25" s="288"/>
      <c r="D25" s="288"/>
      <c r="E25" s="288"/>
      <c r="F25" s="288"/>
      <c r="G25" s="288"/>
      <c r="H25" s="288"/>
      <c r="I25" s="288"/>
      <c r="J25" s="288"/>
      <c r="K25" s="288"/>
      <c r="L25" s="288"/>
      <c r="M25" s="289" t="s">
        <v>1047</v>
      </c>
      <c r="N25" s="289"/>
      <c r="O25" s="289" t="s">
        <v>60</v>
      </c>
      <c r="P25" s="289"/>
      <c r="Q25" s="290" t="s">
        <v>464</v>
      </c>
      <c r="R25" s="290"/>
      <c r="S25" s="34" t="s">
        <v>1049</v>
      </c>
      <c r="T25" s="34" t="s">
        <v>172</v>
      </c>
      <c r="U25" s="34" t="s">
        <v>172</v>
      </c>
      <c r="V25" s="34" t="str">
        <f t="shared" si="0"/>
        <v>N/A</v>
      </c>
      <c r="W25" s="35" t="str">
        <f t="shared" si="1"/>
        <v>N/A</v>
      </c>
    </row>
    <row r="26" spans="2:27" ht="56.25" customHeight="1" x14ac:dyDescent="0.2">
      <c r="B26" s="287" t="s">
        <v>1048</v>
      </c>
      <c r="C26" s="288"/>
      <c r="D26" s="288"/>
      <c r="E26" s="288"/>
      <c r="F26" s="288"/>
      <c r="G26" s="288"/>
      <c r="H26" s="288"/>
      <c r="I26" s="288"/>
      <c r="J26" s="288"/>
      <c r="K26" s="288"/>
      <c r="L26" s="288"/>
      <c r="M26" s="289" t="s">
        <v>1047</v>
      </c>
      <c r="N26" s="289"/>
      <c r="O26" s="289" t="s">
        <v>60</v>
      </c>
      <c r="P26" s="289"/>
      <c r="Q26" s="290" t="s">
        <v>53</v>
      </c>
      <c r="R26" s="290"/>
      <c r="S26" s="34" t="s">
        <v>1046</v>
      </c>
      <c r="T26" s="34" t="s">
        <v>1045</v>
      </c>
      <c r="U26" s="34" t="s">
        <v>798</v>
      </c>
      <c r="V26" s="34">
        <f t="shared" si="0"/>
        <v>14.71</v>
      </c>
      <c r="W26" s="35">
        <f t="shared" si="1"/>
        <v>15.15</v>
      </c>
    </row>
    <row r="27" spans="2:27" ht="56.25" customHeight="1" x14ac:dyDescent="0.2">
      <c r="B27" s="287" t="s">
        <v>1044</v>
      </c>
      <c r="C27" s="288"/>
      <c r="D27" s="288"/>
      <c r="E27" s="288"/>
      <c r="F27" s="288"/>
      <c r="G27" s="288"/>
      <c r="H27" s="288"/>
      <c r="I27" s="288"/>
      <c r="J27" s="288"/>
      <c r="K27" s="288"/>
      <c r="L27" s="288"/>
      <c r="M27" s="289" t="s">
        <v>769</v>
      </c>
      <c r="N27" s="289"/>
      <c r="O27" s="289" t="s">
        <v>60</v>
      </c>
      <c r="P27" s="289"/>
      <c r="Q27" s="290" t="s">
        <v>53</v>
      </c>
      <c r="R27" s="290"/>
      <c r="S27" s="34" t="s">
        <v>1043</v>
      </c>
      <c r="T27" s="34" t="s">
        <v>1043</v>
      </c>
      <c r="U27" s="34" t="s">
        <v>1042</v>
      </c>
      <c r="V27" s="34">
        <f t="shared" si="0"/>
        <v>103.57</v>
      </c>
      <c r="W27" s="35">
        <f t="shared" si="1"/>
        <v>103.57</v>
      </c>
    </row>
    <row r="28" spans="2:27" ht="56.25" customHeight="1" x14ac:dyDescent="0.2">
      <c r="B28" s="287" t="s">
        <v>1041</v>
      </c>
      <c r="C28" s="288"/>
      <c r="D28" s="288"/>
      <c r="E28" s="288"/>
      <c r="F28" s="288"/>
      <c r="G28" s="288"/>
      <c r="H28" s="288"/>
      <c r="I28" s="288"/>
      <c r="J28" s="288"/>
      <c r="K28" s="288"/>
      <c r="L28" s="288"/>
      <c r="M28" s="289" t="s">
        <v>893</v>
      </c>
      <c r="N28" s="289"/>
      <c r="O28" s="289" t="s">
        <v>60</v>
      </c>
      <c r="P28" s="289"/>
      <c r="Q28" s="290" t="s">
        <v>53</v>
      </c>
      <c r="R28" s="290"/>
      <c r="S28" s="34" t="s">
        <v>376</v>
      </c>
      <c r="T28" s="34" t="s">
        <v>1040</v>
      </c>
      <c r="U28" s="34" t="s">
        <v>1039</v>
      </c>
      <c r="V28" s="34">
        <f t="shared" si="0"/>
        <v>114.97</v>
      </c>
      <c r="W28" s="35">
        <f t="shared" si="1"/>
        <v>114.36</v>
      </c>
    </row>
    <row r="29" spans="2:27" ht="56.25" customHeight="1" x14ac:dyDescent="0.2">
      <c r="B29" s="287" t="s">
        <v>1038</v>
      </c>
      <c r="C29" s="288"/>
      <c r="D29" s="288"/>
      <c r="E29" s="288"/>
      <c r="F29" s="288"/>
      <c r="G29" s="288"/>
      <c r="H29" s="288"/>
      <c r="I29" s="288"/>
      <c r="J29" s="288"/>
      <c r="K29" s="288"/>
      <c r="L29" s="288"/>
      <c r="M29" s="289" t="s">
        <v>893</v>
      </c>
      <c r="N29" s="289"/>
      <c r="O29" s="289" t="s">
        <v>60</v>
      </c>
      <c r="P29" s="289"/>
      <c r="Q29" s="290" t="s">
        <v>53</v>
      </c>
      <c r="R29" s="290"/>
      <c r="S29" s="34" t="s">
        <v>1037</v>
      </c>
      <c r="T29" s="34" t="s">
        <v>1036</v>
      </c>
      <c r="U29" s="34" t="s">
        <v>1035</v>
      </c>
      <c r="V29" s="34">
        <f t="shared" si="0"/>
        <v>100.87</v>
      </c>
      <c r="W29" s="35">
        <f t="shared" si="1"/>
        <v>101.17</v>
      </c>
    </row>
    <row r="30" spans="2:27" ht="56.25" customHeight="1" x14ac:dyDescent="0.2">
      <c r="B30" s="287" t="s">
        <v>1034</v>
      </c>
      <c r="C30" s="288"/>
      <c r="D30" s="288"/>
      <c r="E30" s="288"/>
      <c r="F30" s="288"/>
      <c r="G30" s="288"/>
      <c r="H30" s="288"/>
      <c r="I30" s="288"/>
      <c r="J30" s="288"/>
      <c r="K30" s="288"/>
      <c r="L30" s="288"/>
      <c r="M30" s="289" t="s">
        <v>893</v>
      </c>
      <c r="N30" s="289"/>
      <c r="O30" s="289" t="s">
        <v>60</v>
      </c>
      <c r="P30" s="289"/>
      <c r="Q30" s="290" t="s">
        <v>53</v>
      </c>
      <c r="R30" s="290"/>
      <c r="S30" s="34" t="s">
        <v>1033</v>
      </c>
      <c r="T30" s="34" t="s">
        <v>1033</v>
      </c>
      <c r="U30" s="34" t="s">
        <v>1032</v>
      </c>
      <c r="V30" s="34">
        <f t="shared" si="0"/>
        <v>86.62</v>
      </c>
      <c r="W30" s="35">
        <f t="shared" si="1"/>
        <v>86.62</v>
      </c>
    </row>
    <row r="31" spans="2:27" ht="56.25" customHeight="1" x14ac:dyDescent="0.2">
      <c r="B31" s="287" t="s">
        <v>1031</v>
      </c>
      <c r="C31" s="288"/>
      <c r="D31" s="288"/>
      <c r="E31" s="288"/>
      <c r="F31" s="288"/>
      <c r="G31" s="288"/>
      <c r="H31" s="288"/>
      <c r="I31" s="288"/>
      <c r="J31" s="288"/>
      <c r="K31" s="288"/>
      <c r="L31" s="288"/>
      <c r="M31" s="289" t="s">
        <v>893</v>
      </c>
      <c r="N31" s="289"/>
      <c r="O31" s="289" t="s">
        <v>60</v>
      </c>
      <c r="P31" s="289"/>
      <c r="Q31" s="290" t="s">
        <v>53</v>
      </c>
      <c r="R31" s="290"/>
      <c r="S31" s="34" t="s">
        <v>1030</v>
      </c>
      <c r="T31" s="34" t="s">
        <v>1030</v>
      </c>
      <c r="U31" s="34" t="s">
        <v>1029</v>
      </c>
      <c r="V31" s="34">
        <f t="shared" si="0"/>
        <v>117.25</v>
      </c>
      <c r="W31" s="35">
        <f t="shared" si="1"/>
        <v>117.25</v>
      </c>
    </row>
    <row r="32" spans="2:27" ht="56.25" customHeight="1" x14ac:dyDescent="0.2">
      <c r="B32" s="287" t="s">
        <v>1028</v>
      </c>
      <c r="C32" s="288"/>
      <c r="D32" s="288"/>
      <c r="E32" s="288"/>
      <c r="F32" s="288"/>
      <c r="G32" s="288"/>
      <c r="H32" s="288"/>
      <c r="I32" s="288"/>
      <c r="J32" s="288"/>
      <c r="K32" s="288"/>
      <c r="L32" s="288"/>
      <c r="M32" s="289" t="s">
        <v>893</v>
      </c>
      <c r="N32" s="289"/>
      <c r="O32" s="289" t="s">
        <v>60</v>
      </c>
      <c r="P32" s="289"/>
      <c r="Q32" s="290" t="s">
        <v>53</v>
      </c>
      <c r="R32" s="290"/>
      <c r="S32" s="34" t="s">
        <v>1027</v>
      </c>
      <c r="T32" s="34" t="s">
        <v>1026</v>
      </c>
      <c r="U32" s="34" t="s">
        <v>54</v>
      </c>
      <c r="V32" s="34">
        <f t="shared" si="0"/>
        <v>140.06</v>
      </c>
      <c r="W32" s="35">
        <f t="shared" si="1"/>
        <v>149.93</v>
      </c>
    </row>
    <row r="33" spans="2:25" ht="56.25" customHeight="1" x14ac:dyDescent="0.2">
      <c r="B33" s="287" t="s">
        <v>1025</v>
      </c>
      <c r="C33" s="288"/>
      <c r="D33" s="288"/>
      <c r="E33" s="288"/>
      <c r="F33" s="288"/>
      <c r="G33" s="288"/>
      <c r="H33" s="288"/>
      <c r="I33" s="288"/>
      <c r="J33" s="288"/>
      <c r="K33" s="288"/>
      <c r="L33" s="288"/>
      <c r="M33" s="289" t="s">
        <v>893</v>
      </c>
      <c r="N33" s="289"/>
      <c r="O33" s="289" t="s">
        <v>60</v>
      </c>
      <c r="P33" s="289"/>
      <c r="Q33" s="290" t="s">
        <v>53</v>
      </c>
      <c r="R33" s="290"/>
      <c r="S33" s="34" t="s">
        <v>248</v>
      </c>
      <c r="T33" s="34" t="s">
        <v>1024</v>
      </c>
      <c r="U33" s="34" t="s">
        <v>1023</v>
      </c>
      <c r="V33" s="34">
        <f t="shared" si="0"/>
        <v>216.04</v>
      </c>
      <c r="W33" s="35">
        <f t="shared" si="1"/>
        <v>211</v>
      </c>
    </row>
    <row r="34" spans="2:25" ht="56.25" customHeight="1" thickBot="1" x14ac:dyDescent="0.25">
      <c r="B34" s="287" t="s">
        <v>1022</v>
      </c>
      <c r="C34" s="288"/>
      <c r="D34" s="288"/>
      <c r="E34" s="288"/>
      <c r="F34" s="288"/>
      <c r="G34" s="288"/>
      <c r="H34" s="288"/>
      <c r="I34" s="288"/>
      <c r="J34" s="288"/>
      <c r="K34" s="288"/>
      <c r="L34" s="288"/>
      <c r="M34" s="289" t="s">
        <v>763</v>
      </c>
      <c r="N34" s="289"/>
      <c r="O34" s="289" t="s">
        <v>60</v>
      </c>
      <c r="P34" s="289"/>
      <c r="Q34" s="290" t="s">
        <v>53</v>
      </c>
      <c r="R34" s="290"/>
      <c r="S34" s="34" t="s">
        <v>1021</v>
      </c>
      <c r="T34" s="34" t="s">
        <v>1021</v>
      </c>
      <c r="U34" s="34" t="s">
        <v>1020</v>
      </c>
      <c r="V34" s="34">
        <f t="shared" si="0"/>
        <v>63.64</v>
      </c>
      <c r="W34" s="35">
        <f t="shared" si="1"/>
        <v>63.64</v>
      </c>
    </row>
    <row r="35" spans="2:25" ht="21.75" customHeight="1" thickTop="1" thickBot="1" x14ac:dyDescent="0.25">
      <c r="B35" s="11" t="s">
        <v>65</v>
      </c>
      <c r="C35" s="12"/>
      <c r="D35" s="12"/>
      <c r="E35" s="12"/>
      <c r="F35" s="12"/>
      <c r="G35" s="12"/>
      <c r="H35" s="13"/>
      <c r="I35" s="13"/>
      <c r="J35" s="13"/>
      <c r="K35" s="13"/>
      <c r="L35" s="13"/>
      <c r="M35" s="13"/>
      <c r="N35" s="13"/>
      <c r="O35" s="13"/>
      <c r="P35" s="13"/>
      <c r="Q35" s="13"/>
      <c r="R35" s="13"/>
      <c r="S35" s="13"/>
      <c r="T35" s="13"/>
      <c r="U35" s="13"/>
      <c r="V35" s="13"/>
      <c r="W35" s="14"/>
      <c r="X35" s="36"/>
    </row>
    <row r="36" spans="2:25" ht="29.25" customHeight="1" thickTop="1" thickBot="1" x14ac:dyDescent="0.25">
      <c r="B36" s="291" t="s">
        <v>2293</v>
      </c>
      <c r="C36" s="292"/>
      <c r="D36" s="292"/>
      <c r="E36" s="292"/>
      <c r="F36" s="292"/>
      <c r="G36" s="292"/>
      <c r="H36" s="292"/>
      <c r="I36" s="292"/>
      <c r="J36" s="292"/>
      <c r="K36" s="292"/>
      <c r="L36" s="292"/>
      <c r="M36" s="292"/>
      <c r="N36" s="292"/>
      <c r="O36" s="292"/>
      <c r="P36" s="292"/>
      <c r="Q36" s="293"/>
      <c r="R36" s="37" t="s">
        <v>45</v>
      </c>
      <c r="S36" s="274" t="s">
        <v>46</v>
      </c>
      <c r="T36" s="274"/>
      <c r="U36" s="38" t="s">
        <v>66</v>
      </c>
      <c r="V36" s="273" t="s">
        <v>67</v>
      </c>
      <c r="W36" s="275"/>
    </row>
    <row r="37" spans="2:25" ht="30.75" customHeight="1" thickBot="1" x14ac:dyDescent="0.25">
      <c r="B37" s="294"/>
      <c r="C37" s="295"/>
      <c r="D37" s="295"/>
      <c r="E37" s="295"/>
      <c r="F37" s="295"/>
      <c r="G37" s="295"/>
      <c r="H37" s="295"/>
      <c r="I37" s="295"/>
      <c r="J37" s="295"/>
      <c r="K37" s="295"/>
      <c r="L37" s="295"/>
      <c r="M37" s="295"/>
      <c r="N37" s="295"/>
      <c r="O37" s="295"/>
      <c r="P37" s="295"/>
      <c r="Q37" s="296"/>
      <c r="R37" s="39" t="s">
        <v>68</v>
      </c>
      <c r="S37" s="39" t="s">
        <v>68</v>
      </c>
      <c r="T37" s="39" t="s">
        <v>60</v>
      </c>
      <c r="U37" s="39" t="s">
        <v>68</v>
      </c>
      <c r="V37" s="39" t="s">
        <v>69</v>
      </c>
      <c r="W37" s="32" t="s">
        <v>70</v>
      </c>
      <c r="Y37" s="36"/>
    </row>
    <row r="38" spans="2:25" ht="23.25" customHeight="1" thickBot="1" x14ac:dyDescent="0.25">
      <c r="B38" s="306" t="s">
        <v>71</v>
      </c>
      <c r="C38" s="307"/>
      <c r="D38" s="307"/>
      <c r="E38" s="40" t="s">
        <v>1018</v>
      </c>
      <c r="F38" s="40"/>
      <c r="G38" s="40"/>
      <c r="H38" s="41"/>
      <c r="I38" s="41"/>
      <c r="J38" s="41"/>
      <c r="K38" s="41"/>
      <c r="L38" s="41"/>
      <c r="M38" s="41"/>
      <c r="N38" s="41"/>
      <c r="O38" s="41"/>
      <c r="P38" s="42"/>
      <c r="Q38" s="42"/>
      <c r="R38" s="43" t="s">
        <v>1019</v>
      </c>
      <c r="S38" s="44" t="s">
        <v>11</v>
      </c>
      <c r="T38" s="42"/>
      <c r="U38" s="44" t="s">
        <v>1016</v>
      </c>
      <c r="V38" s="42"/>
      <c r="W38" s="45">
        <f t="shared" ref="W38:W47" si="2">+IF(ISERR(U38/R38*100),"N/A",ROUND(U38/R38*100,2))</f>
        <v>0.22</v>
      </c>
    </row>
    <row r="39" spans="2:25" ht="26.25" customHeight="1" x14ac:dyDescent="0.2">
      <c r="B39" s="308" t="s">
        <v>75</v>
      </c>
      <c r="C39" s="309"/>
      <c r="D39" s="309"/>
      <c r="E39" s="46" t="s">
        <v>1018</v>
      </c>
      <c r="F39" s="46"/>
      <c r="G39" s="46"/>
      <c r="H39" s="47"/>
      <c r="I39" s="47"/>
      <c r="J39" s="47"/>
      <c r="K39" s="47"/>
      <c r="L39" s="47"/>
      <c r="M39" s="47"/>
      <c r="N39" s="47"/>
      <c r="O39" s="47"/>
      <c r="P39" s="48"/>
      <c r="Q39" s="48"/>
      <c r="R39" s="49" t="s">
        <v>1017</v>
      </c>
      <c r="S39" s="50" t="s">
        <v>801</v>
      </c>
      <c r="T39" s="51">
        <f>+IF(ISERR(S39/R39*100),"N/A",ROUND(S39/R39*100,2))</f>
        <v>0.27</v>
      </c>
      <c r="U39" s="50" t="s">
        <v>1016</v>
      </c>
      <c r="V39" s="51">
        <f>+IF(ISERR(U39/S39*100),"N/A",ROUND(U39/S39*100,2))</f>
        <v>84.71</v>
      </c>
      <c r="W39" s="52">
        <f t="shared" si="2"/>
        <v>0.23</v>
      </c>
    </row>
    <row r="40" spans="2:25" ht="23.25" customHeight="1" thickBot="1" x14ac:dyDescent="0.25">
      <c r="B40" s="306" t="s">
        <v>71</v>
      </c>
      <c r="C40" s="307"/>
      <c r="D40" s="307"/>
      <c r="E40" s="40" t="s">
        <v>1015</v>
      </c>
      <c r="F40" s="40"/>
      <c r="G40" s="40"/>
      <c r="H40" s="41"/>
      <c r="I40" s="41"/>
      <c r="J40" s="41"/>
      <c r="K40" s="41"/>
      <c r="L40" s="41"/>
      <c r="M40" s="41"/>
      <c r="N40" s="41"/>
      <c r="O40" s="41"/>
      <c r="P40" s="42"/>
      <c r="Q40" s="42"/>
      <c r="R40" s="43" t="s">
        <v>1014</v>
      </c>
      <c r="S40" s="44" t="s">
        <v>11</v>
      </c>
      <c r="T40" s="42"/>
      <c r="U40" s="44" t="s">
        <v>986</v>
      </c>
      <c r="V40" s="42"/>
      <c r="W40" s="45">
        <f t="shared" si="2"/>
        <v>24.82</v>
      </c>
    </row>
    <row r="41" spans="2:25" ht="26.25" customHeight="1" x14ac:dyDescent="0.2">
      <c r="B41" s="308" t="s">
        <v>75</v>
      </c>
      <c r="C41" s="309"/>
      <c r="D41" s="309"/>
      <c r="E41" s="46" t="s">
        <v>1015</v>
      </c>
      <c r="F41" s="46"/>
      <c r="G41" s="46"/>
      <c r="H41" s="47"/>
      <c r="I41" s="47"/>
      <c r="J41" s="47"/>
      <c r="K41" s="47"/>
      <c r="L41" s="47"/>
      <c r="M41" s="47"/>
      <c r="N41" s="47"/>
      <c r="O41" s="47"/>
      <c r="P41" s="48"/>
      <c r="Q41" s="48"/>
      <c r="R41" s="49" t="s">
        <v>1014</v>
      </c>
      <c r="S41" s="50" t="s">
        <v>986</v>
      </c>
      <c r="T41" s="51">
        <f>+IF(ISERR(S41/R41*100),"N/A",ROUND(S41/R41*100,2))</f>
        <v>24.82</v>
      </c>
      <c r="U41" s="50" t="s">
        <v>986</v>
      </c>
      <c r="V41" s="51">
        <f>+IF(ISERR(U41/S41*100),"N/A",ROUND(U41/S41*100,2))</f>
        <v>100</v>
      </c>
      <c r="W41" s="52">
        <f t="shared" si="2"/>
        <v>24.82</v>
      </c>
    </row>
    <row r="42" spans="2:25" ht="23.25" customHeight="1" thickBot="1" x14ac:dyDescent="0.25">
      <c r="B42" s="306" t="s">
        <v>71</v>
      </c>
      <c r="C42" s="307"/>
      <c r="D42" s="307"/>
      <c r="E42" s="40" t="s">
        <v>751</v>
      </c>
      <c r="F42" s="40"/>
      <c r="G42" s="40"/>
      <c r="H42" s="41"/>
      <c r="I42" s="41"/>
      <c r="J42" s="41"/>
      <c r="K42" s="41"/>
      <c r="L42" s="41"/>
      <c r="M42" s="41"/>
      <c r="N42" s="41"/>
      <c r="O42" s="41"/>
      <c r="P42" s="42"/>
      <c r="Q42" s="42"/>
      <c r="R42" s="43" t="s">
        <v>1013</v>
      </c>
      <c r="S42" s="44" t="s">
        <v>11</v>
      </c>
      <c r="T42" s="42"/>
      <c r="U42" s="44" t="s">
        <v>57</v>
      </c>
      <c r="V42" s="42"/>
      <c r="W42" s="45">
        <f t="shared" si="2"/>
        <v>0</v>
      </c>
    </row>
    <row r="43" spans="2:25" ht="26.25" customHeight="1" x14ac:dyDescent="0.2">
      <c r="B43" s="308" t="s">
        <v>75</v>
      </c>
      <c r="C43" s="309"/>
      <c r="D43" s="309"/>
      <c r="E43" s="46" t="s">
        <v>751</v>
      </c>
      <c r="F43" s="46"/>
      <c r="G43" s="46"/>
      <c r="H43" s="47"/>
      <c r="I43" s="47"/>
      <c r="J43" s="47"/>
      <c r="K43" s="47"/>
      <c r="L43" s="47"/>
      <c r="M43" s="47"/>
      <c r="N43" s="47"/>
      <c r="O43" s="47"/>
      <c r="P43" s="48"/>
      <c r="Q43" s="48"/>
      <c r="R43" s="49" t="s">
        <v>1012</v>
      </c>
      <c r="S43" s="50" t="s">
        <v>57</v>
      </c>
      <c r="T43" s="51">
        <f>+IF(ISERR(S43/R43*100),"N/A",ROUND(S43/R43*100,2))</f>
        <v>0</v>
      </c>
      <c r="U43" s="50" t="s">
        <v>57</v>
      </c>
      <c r="V43" s="51" t="str">
        <f>+IF(ISERR(U43/S43*100),"N/A",ROUND(U43/S43*100,2))</f>
        <v>N/A</v>
      </c>
      <c r="W43" s="52">
        <f t="shared" si="2"/>
        <v>0</v>
      </c>
    </row>
    <row r="44" spans="2:25" ht="23.25" customHeight="1" thickBot="1" x14ac:dyDescent="0.25">
      <c r="B44" s="306" t="s">
        <v>71</v>
      </c>
      <c r="C44" s="307"/>
      <c r="D44" s="307"/>
      <c r="E44" s="40" t="s">
        <v>852</v>
      </c>
      <c r="F44" s="40"/>
      <c r="G44" s="40"/>
      <c r="H44" s="41"/>
      <c r="I44" s="41"/>
      <c r="J44" s="41"/>
      <c r="K44" s="41"/>
      <c r="L44" s="41"/>
      <c r="M44" s="41"/>
      <c r="N44" s="41"/>
      <c r="O44" s="41"/>
      <c r="P44" s="42"/>
      <c r="Q44" s="42"/>
      <c r="R44" s="43" t="s">
        <v>1011</v>
      </c>
      <c r="S44" s="44" t="s">
        <v>11</v>
      </c>
      <c r="T44" s="42"/>
      <c r="U44" s="44" t="s">
        <v>340</v>
      </c>
      <c r="V44" s="42"/>
      <c r="W44" s="45">
        <f t="shared" si="2"/>
        <v>1.47</v>
      </c>
    </row>
    <row r="45" spans="2:25" ht="26.25" customHeight="1" x14ac:dyDescent="0.2">
      <c r="B45" s="308" t="s">
        <v>75</v>
      </c>
      <c r="C45" s="309"/>
      <c r="D45" s="309"/>
      <c r="E45" s="46" t="s">
        <v>852</v>
      </c>
      <c r="F45" s="46"/>
      <c r="G45" s="46"/>
      <c r="H45" s="47"/>
      <c r="I45" s="47"/>
      <c r="J45" s="47"/>
      <c r="K45" s="47"/>
      <c r="L45" s="47"/>
      <c r="M45" s="47"/>
      <c r="N45" s="47"/>
      <c r="O45" s="47"/>
      <c r="P45" s="48"/>
      <c r="Q45" s="48"/>
      <c r="R45" s="49" t="s">
        <v>1010</v>
      </c>
      <c r="S45" s="50" t="s">
        <v>1009</v>
      </c>
      <c r="T45" s="51">
        <f>+IF(ISERR(S45/R45*100),"N/A",ROUND(S45/R45*100,2))</f>
        <v>4.78</v>
      </c>
      <c r="U45" s="50" t="s">
        <v>340</v>
      </c>
      <c r="V45" s="51">
        <f>+IF(ISERR(U45/S45*100),"N/A",ROUND(U45/S45*100,2))</f>
        <v>33.81</v>
      </c>
      <c r="W45" s="52">
        <f t="shared" si="2"/>
        <v>1.62</v>
      </c>
    </row>
    <row r="46" spans="2:25" ht="23.25" customHeight="1" thickBot="1" x14ac:dyDescent="0.25">
      <c r="B46" s="306" t="s">
        <v>71</v>
      </c>
      <c r="C46" s="307"/>
      <c r="D46" s="307"/>
      <c r="E46" s="40" t="s">
        <v>749</v>
      </c>
      <c r="F46" s="40"/>
      <c r="G46" s="40"/>
      <c r="H46" s="41"/>
      <c r="I46" s="41"/>
      <c r="J46" s="41"/>
      <c r="K46" s="41"/>
      <c r="L46" s="41"/>
      <c r="M46" s="41"/>
      <c r="N46" s="41"/>
      <c r="O46" s="41"/>
      <c r="P46" s="42"/>
      <c r="Q46" s="42"/>
      <c r="R46" s="43" t="s">
        <v>1008</v>
      </c>
      <c r="S46" s="44" t="s">
        <v>11</v>
      </c>
      <c r="T46" s="42"/>
      <c r="U46" s="44" t="s">
        <v>57</v>
      </c>
      <c r="V46" s="42"/>
      <c r="W46" s="45">
        <f t="shared" si="2"/>
        <v>0</v>
      </c>
    </row>
    <row r="47" spans="2:25" ht="26.25" customHeight="1" thickBot="1" x14ac:dyDescent="0.25">
      <c r="B47" s="308" t="s">
        <v>75</v>
      </c>
      <c r="C47" s="309"/>
      <c r="D47" s="309"/>
      <c r="E47" s="46" t="s">
        <v>749</v>
      </c>
      <c r="F47" s="46"/>
      <c r="G47" s="46"/>
      <c r="H47" s="47"/>
      <c r="I47" s="47"/>
      <c r="J47" s="47"/>
      <c r="K47" s="47"/>
      <c r="L47" s="47"/>
      <c r="M47" s="47"/>
      <c r="N47" s="47"/>
      <c r="O47" s="47"/>
      <c r="P47" s="48"/>
      <c r="Q47" s="48"/>
      <c r="R47" s="49" t="s">
        <v>1007</v>
      </c>
      <c r="S47" s="50" t="s">
        <v>57</v>
      </c>
      <c r="T47" s="51">
        <f>+IF(ISERR(S47/R47*100),"N/A",ROUND(S47/R47*100,2))</f>
        <v>0</v>
      </c>
      <c r="U47" s="50" t="s">
        <v>57</v>
      </c>
      <c r="V47" s="51" t="str">
        <f>+IF(ISERR(U47/S47*100),"N/A",ROUND(U47/S47*100,2))</f>
        <v>N/A</v>
      </c>
      <c r="W47" s="52">
        <f t="shared" si="2"/>
        <v>0</v>
      </c>
    </row>
    <row r="48" spans="2:25" ht="22.5" customHeight="1" thickTop="1" thickBot="1" x14ac:dyDescent="0.25">
      <c r="B48" s="11" t="s">
        <v>81</v>
      </c>
      <c r="C48" s="12"/>
      <c r="D48" s="12"/>
      <c r="E48" s="12"/>
      <c r="F48" s="12"/>
      <c r="G48" s="12"/>
      <c r="H48" s="13"/>
      <c r="I48" s="13"/>
      <c r="J48" s="13"/>
      <c r="K48" s="13"/>
      <c r="L48" s="13"/>
      <c r="M48" s="13"/>
      <c r="N48" s="13"/>
      <c r="O48" s="13"/>
      <c r="P48" s="13"/>
      <c r="Q48" s="13"/>
      <c r="R48" s="13"/>
      <c r="S48" s="13"/>
      <c r="T48" s="13"/>
      <c r="U48" s="13"/>
      <c r="V48" s="13"/>
      <c r="W48" s="14"/>
    </row>
    <row r="49" spans="2:23" ht="37.5" customHeight="1" thickTop="1" x14ac:dyDescent="0.2">
      <c r="B49" s="297" t="s">
        <v>1006</v>
      </c>
      <c r="C49" s="298"/>
      <c r="D49" s="298"/>
      <c r="E49" s="298"/>
      <c r="F49" s="298"/>
      <c r="G49" s="298"/>
      <c r="H49" s="298"/>
      <c r="I49" s="298"/>
      <c r="J49" s="298"/>
      <c r="K49" s="298"/>
      <c r="L49" s="298"/>
      <c r="M49" s="298"/>
      <c r="N49" s="298"/>
      <c r="O49" s="298"/>
      <c r="P49" s="298"/>
      <c r="Q49" s="298"/>
      <c r="R49" s="298"/>
      <c r="S49" s="298"/>
      <c r="T49" s="298"/>
      <c r="U49" s="298"/>
      <c r="V49" s="298"/>
      <c r="W49" s="299"/>
    </row>
    <row r="50" spans="2:23" ht="238.5" customHeight="1" thickBot="1" x14ac:dyDescent="0.25">
      <c r="B50" s="300"/>
      <c r="C50" s="301"/>
      <c r="D50" s="301"/>
      <c r="E50" s="301"/>
      <c r="F50" s="301"/>
      <c r="G50" s="301"/>
      <c r="H50" s="301"/>
      <c r="I50" s="301"/>
      <c r="J50" s="301"/>
      <c r="K50" s="301"/>
      <c r="L50" s="301"/>
      <c r="M50" s="301"/>
      <c r="N50" s="301"/>
      <c r="O50" s="301"/>
      <c r="P50" s="301"/>
      <c r="Q50" s="301"/>
      <c r="R50" s="301"/>
      <c r="S50" s="301"/>
      <c r="T50" s="301"/>
      <c r="U50" s="301"/>
      <c r="V50" s="301"/>
      <c r="W50" s="302"/>
    </row>
    <row r="51" spans="2:23" ht="37.5" customHeight="1" thickTop="1" x14ac:dyDescent="0.2">
      <c r="B51" s="297" t="s">
        <v>1005</v>
      </c>
      <c r="C51" s="298"/>
      <c r="D51" s="298"/>
      <c r="E51" s="298"/>
      <c r="F51" s="298"/>
      <c r="G51" s="298"/>
      <c r="H51" s="298"/>
      <c r="I51" s="298"/>
      <c r="J51" s="298"/>
      <c r="K51" s="298"/>
      <c r="L51" s="298"/>
      <c r="M51" s="298"/>
      <c r="N51" s="298"/>
      <c r="O51" s="298"/>
      <c r="P51" s="298"/>
      <c r="Q51" s="298"/>
      <c r="R51" s="298"/>
      <c r="S51" s="298"/>
      <c r="T51" s="298"/>
      <c r="U51" s="298"/>
      <c r="V51" s="298"/>
      <c r="W51" s="299"/>
    </row>
    <row r="52" spans="2:23" ht="250.5" customHeight="1" thickBot="1" x14ac:dyDescent="0.25">
      <c r="B52" s="300"/>
      <c r="C52" s="301"/>
      <c r="D52" s="301"/>
      <c r="E52" s="301"/>
      <c r="F52" s="301"/>
      <c r="G52" s="301"/>
      <c r="H52" s="301"/>
      <c r="I52" s="301"/>
      <c r="J52" s="301"/>
      <c r="K52" s="301"/>
      <c r="L52" s="301"/>
      <c r="M52" s="301"/>
      <c r="N52" s="301"/>
      <c r="O52" s="301"/>
      <c r="P52" s="301"/>
      <c r="Q52" s="301"/>
      <c r="R52" s="301"/>
      <c r="S52" s="301"/>
      <c r="T52" s="301"/>
      <c r="U52" s="301"/>
      <c r="V52" s="301"/>
      <c r="W52" s="302"/>
    </row>
    <row r="53" spans="2:23" ht="37.5" customHeight="1" thickTop="1" x14ac:dyDescent="0.2">
      <c r="B53" s="297" t="s">
        <v>1004</v>
      </c>
      <c r="C53" s="298"/>
      <c r="D53" s="298"/>
      <c r="E53" s="298"/>
      <c r="F53" s="298"/>
      <c r="G53" s="298"/>
      <c r="H53" s="298"/>
      <c r="I53" s="298"/>
      <c r="J53" s="298"/>
      <c r="K53" s="298"/>
      <c r="L53" s="298"/>
      <c r="M53" s="298"/>
      <c r="N53" s="298"/>
      <c r="O53" s="298"/>
      <c r="P53" s="298"/>
      <c r="Q53" s="298"/>
      <c r="R53" s="298"/>
      <c r="S53" s="298"/>
      <c r="T53" s="298"/>
      <c r="U53" s="298"/>
      <c r="V53" s="298"/>
      <c r="W53" s="299"/>
    </row>
    <row r="54" spans="2:23" ht="200.25" customHeight="1" thickBot="1" x14ac:dyDescent="0.25">
      <c r="B54" s="303"/>
      <c r="C54" s="304"/>
      <c r="D54" s="304"/>
      <c r="E54" s="304"/>
      <c r="F54" s="304"/>
      <c r="G54" s="304"/>
      <c r="H54" s="304"/>
      <c r="I54" s="304"/>
      <c r="J54" s="304"/>
      <c r="K54" s="304"/>
      <c r="L54" s="304"/>
      <c r="M54" s="304"/>
      <c r="N54" s="304"/>
      <c r="O54" s="304"/>
      <c r="P54" s="304"/>
      <c r="Q54" s="304"/>
      <c r="R54" s="304"/>
      <c r="S54" s="304"/>
      <c r="T54" s="304"/>
      <c r="U54" s="304"/>
      <c r="V54" s="304"/>
      <c r="W54" s="305"/>
    </row>
  </sheetData>
  <mergeCells count="10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C10:W10"/>
    <mergeCell ref="C11:W11"/>
    <mergeCell ref="B14:I14"/>
    <mergeCell ref="K14:Q14"/>
    <mergeCell ref="S14:W14"/>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B22:L22"/>
    <mergeCell ref="M22:N22"/>
    <mergeCell ref="O22:P22"/>
    <mergeCell ref="Q22:R22"/>
    <mergeCell ref="B20:L21"/>
    <mergeCell ref="M20:N21"/>
    <mergeCell ref="O20:P21"/>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6:Q37"/>
    <mergeCell ref="S36:T36"/>
    <mergeCell ref="V36:W36"/>
    <mergeCell ref="B38:D38"/>
    <mergeCell ref="B39:D39"/>
    <mergeCell ref="B40:D40"/>
    <mergeCell ref="B47:D47"/>
    <mergeCell ref="B49:W50"/>
    <mergeCell ref="B51:W52"/>
    <mergeCell ref="B53:W54"/>
    <mergeCell ref="B41:D41"/>
    <mergeCell ref="B42:D42"/>
    <mergeCell ref="B43:D43"/>
    <mergeCell ref="B44:D44"/>
    <mergeCell ref="B45:D45"/>
    <mergeCell ref="B46:D4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47" min="1" max="22" man="1"/>
    <brk id="52" min="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115</v>
      </c>
      <c r="D4" s="253" t="s">
        <v>114</v>
      </c>
      <c r="E4" s="253"/>
      <c r="F4" s="253"/>
      <c r="G4" s="253"/>
      <c r="H4" s="254"/>
      <c r="I4" s="18"/>
      <c r="J4" s="255" t="s">
        <v>6</v>
      </c>
      <c r="K4" s="253"/>
      <c r="L4" s="17" t="s">
        <v>113</v>
      </c>
      <c r="M4" s="256" t="s">
        <v>112</v>
      </c>
      <c r="N4" s="256"/>
      <c r="O4" s="256"/>
      <c r="P4" s="256"/>
      <c r="Q4" s="257"/>
      <c r="R4" s="19"/>
      <c r="S4" s="258" t="s">
        <v>9</v>
      </c>
      <c r="T4" s="259"/>
      <c r="U4" s="259"/>
      <c r="V4" s="260" t="s">
        <v>111</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93</v>
      </c>
      <c r="D6" s="262" t="s">
        <v>110</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109</v>
      </c>
      <c r="K8" s="26" t="s">
        <v>107</v>
      </c>
      <c r="L8" s="26" t="s">
        <v>108</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106</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105</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104</v>
      </c>
      <c r="C21" s="288"/>
      <c r="D21" s="288"/>
      <c r="E21" s="288"/>
      <c r="F21" s="288"/>
      <c r="G21" s="288"/>
      <c r="H21" s="288"/>
      <c r="I21" s="288"/>
      <c r="J21" s="288"/>
      <c r="K21" s="288"/>
      <c r="L21" s="288"/>
      <c r="M21" s="289" t="s">
        <v>93</v>
      </c>
      <c r="N21" s="289"/>
      <c r="O21" s="289" t="s">
        <v>60</v>
      </c>
      <c r="P21" s="289"/>
      <c r="Q21" s="290" t="s">
        <v>53</v>
      </c>
      <c r="R21" s="290"/>
      <c r="S21" s="34" t="s">
        <v>54</v>
      </c>
      <c r="T21" s="34" t="s">
        <v>103</v>
      </c>
      <c r="U21" s="34" t="s">
        <v>102</v>
      </c>
      <c r="V21" s="34">
        <f>+IF(ISERR(U21/T21*100),"N/A",ROUND(U21/T21*100,2))</f>
        <v>37.5</v>
      </c>
      <c r="W21" s="35">
        <f>+IF(ISERR(U21/S21*100),"N/A",ROUND(U21/S21*100,2))</f>
        <v>4.5</v>
      </c>
    </row>
    <row r="22" spans="2:27" ht="56.25" customHeight="1" x14ac:dyDescent="0.2">
      <c r="B22" s="287" t="s">
        <v>101</v>
      </c>
      <c r="C22" s="288"/>
      <c r="D22" s="288"/>
      <c r="E22" s="288"/>
      <c r="F22" s="288"/>
      <c r="G22" s="288"/>
      <c r="H22" s="288"/>
      <c r="I22" s="288"/>
      <c r="J22" s="288"/>
      <c r="K22" s="288"/>
      <c r="L22" s="288"/>
      <c r="M22" s="289" t="s">
        <v>93</v>
      </c>
      <c r="N22" s="289"/>
      <c r="O22" s="289" t="s">
        <v>100</v>
      </c>
      <c r="P22" s="289"/>
      <c r="Q22" s="290" t="s">
        <v>53</v>
      </c>
      <c r="R22" s="290"/>
      <c r="S22" s="34" t="s">
        <v>99</v>
      </c>
      <c r="T22" s="34" t="s">
        <v>98</v>
      </c>
      <c r="U22" s="34" t="s">
        <v>57</v>
      </c>
      <c r="V22" s="34">
        <f>+IF(ISERR(U22/T22*100),"N/A",ROUND(U22/T22*100,2))</f>
        <v>0</v>
      </c>
      <c r="W22" s="35">
        <f>+IF(ISERR(U22/S22*100),"N/A",ROUND(U22/S22*100,2))</f>
        <v>0</v>
      </c>
    </row>
    <row r="23" spans="2:27" ht="56.25" customHeight="1" x14ac:dyDescent="0.2">
      <c r="B23" s="287" t="s">
        <v>97</v>
      </c>
      <c r="C23" s="288"/>
      <c r="D23" s="288"/>
      <c r="E23" s="288"/>
      <c r="F23" s="288"/>
      <c r="G23" s="288"/>
      <c r="H23" s="288"/>
      <c r="I23" s="288"/>
      <c r="J23" s="288"/>
      <c r="K23" s="288"/>
      <c r="L23" s="288"/>
      <c r="M23" s="289" t="s">
        <v>93</v>
      </c>
      <c r="N23" s="289"/>
      <c r="O23" s="289" t="s">
        <v>60</v>
      </c>
      <c r="P23" s="289"/>
      <c r="Q23" s="290" t="s">
        <v>53</v>
      </c>
      <c r="R23" s="290"/>
      <c r="S23" s="34" t="s">
        <v>54</v>
      </c>
      <c r="T23" s="34" t="s">
        <v>63</v>
      </c>
      <c r="U23" s="34" t="s">
        <v>96</v>
      </c>
      <c r="V23" s="34">
        <f>+IF(ISERR(U23/T23*100),"N/A",ROUND(U23/T23*100,2))</f>
        <v>80</v>
      </c>
      <c r="W23" s="35">
        <f>+IF(ISERR(U23/S23*100),"N/A",ROUND(U23/S23*100,2))</f>
        <v>20</v>
      </c>
    </row>
    <row r="24" spans="2:27" ht="56.25" customHeight="1" x14ac:dyDescent="0.2">
      <c r="B24" s="287" t="s">
        <v>95</v>
      </c>
      <c r="C24" s="288"/>
      <c r="D24" s="288"/>
      <c r="E24" s="288"/>
      <c r="F24" s="288"/>
      <c r="G24" s="288"/>
      <c r="H24" s="288"/>
      <c r="I24" s="288"/>
      <c r="J24" s="288"/>
      <c r="K24" s="288"/>
      <c r="L24" s="288"/>
      <c r="M24" s="289" t="s">
        <v>93</v>
      </c>
      <c r="N24" s="289"/>
      <c r="O24" s="289" t="s">
        <v>60</v>
      </c>
      <c r="P24" s="289"/>
      <c r="Q24" s="290" t="s">
        <v>53</v>
      </c>
      <c r="R24" s="290"/>
      <c r="S24" s="34" t="s">
        <v>54</v>
      </c>
      <c r="T24" s="34" t="s">
        <v>92</v>
      </c>
      <c r="U24" s="34" t="s">
        <v>92</v>
      </c>
      <c r="V24" s="34">
        <f>+IF(ISERR(U24/T24*100),"N/A",ROUND(U24/T24*100,2))</f>
        <v>100</v>
      </c>
      <c r="W24" s="35">
        <f>+IF(ISERR(U24/S24*100),"N/A",ROUND(U24/S24*100,2))</f>
        <v>40</v>
      </c>
    </row>
    <row r="25" spans="2:27" ht="56.25" customHeight="1" thickBot="1" x14ac:dyDescent="0.25">
      <c r="B25" s="287" t="s">
        <v>94</v>
      </c>
      <c r="C25" s="288"/>
      <c r="D25" s="288"/>
      <c r="E25" s="288"/>
      <c r="F25" s="288"/>
      <c r="G25" s="288"/>
      <c r="H25" s="288"/>
      <c r="I25" s="288"/>
      <c r="J25" s="288"/>
      <c r="K25" s="288"/>
      <c r="L25" s="288"/>
      <c r="M25" s="289" t="s">
        <v>93</v>
      </c>
      <c r="N25" s="289"/>
      <c r="O25" s="289" t="s">
        <v>60</v>
      </c>
      <c r="P25" s="289"/>
      <c r="Q25" s="290" t="s">
        <v>53</v>
      </c>
      <c r="R25" s="290"/>
      <c r="S25" s="34" t="s">
        <v>54</v>
      </c>
      <c r="T25" s="34" t="s">
        <v>92</v>
      </c>
      <c r="U25" s="34" t="s">
        <v>57</v>
      </c>
      <c r="V25" s="34">
        <f>+IF(ISERR(U25/T25*100),"N/A",ROUND(U25/T25*100,2))</f>
        <v>0</v>
      </c>
      <c r="W25" s="35">
        <f>+IF(ISERR(U25/S25*100),"N/A",ROUND(U25/S25*100,2))</f>
        <v>0</v>
      </c>
    </row>
    <row r="26" spans="2:27" ht="21.75" customHeight="1" thickTop="1" thickBot="1" x14ac:dyDescent="0.25">
      <c r="B26" s="11" t="s">
        <v>65</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91" t="s">
        <v>2293</v>
      </c>
      <c r="C27" s="292"/>
      <c r="D27" s="292"/>
      <c r="E27" s="292"/>
      <c r="F27" s="292"/>
      <c r="G27" s="292"/>
      <c r="H27" s="292"/>
      <c r="I27" s="292"/>
      <c r="J27" s="292"/>
      <c r="K27" s="292"/>
      <c r="L27" s="292"/>
      <c r="M27" s="292"/>
      <c r="N27" s="292"/>
      <c r="O27" s="292"/>
      <c r="P27" s="292"/>
      <c r="Q27" s="293"/>
      <c r="R27" s="37" t="s">
        <v>45</v>
      </c>
      <c r="S27" s="274" t="s">
        <v>46</v>
      </c>
      <c r="T27" s="274"/>
      <c r="U27" s="38" t="s">
        <v>66</v>
      </c>
      <c r="V27" s="273" t="s">
        <v>67</v>
      </c>
      <c r="W27" s="275"/>
    </row>
    <row r="28" spans="2:27" ht="30.75" customHeight="1" thickBot="1" x14ac:dyDescent="0.25">
      <c r="B28" s="294"/>
      <c r="C28" s="295"/>
      <c r="D28" s="295"/>
      <c r="E28" s="295"/>
      <c r="F28" s="295"/>
      <c r="G28" s="295"/>
      <c r="H28" s="295"/>
      <c r="I28" s="295"/>
      <c r="J28" s="295"/>
      <c r="K28" s="295"/>
      <c r="L28" s="295"/>
      <c r="M28" s="295"/>
      <c r="N28" s="295"/>
      <c r="O28" s="295"/>
      <c r="P28" s="295"/>
      <c r="Q28" s="296"/>
      <c r="R28" s="39" t="s">
        <v>68</v>
      </c>
      <c r="S28" s="39" t="s">
        <v>68</v>
      </c>
      <c r="T28" s="39" t="s">
        <v>60</v>
      </c>
      <c r="U28" s="39" t="s">
        <v>68</v>
      </c>
      <c r="V28" s="39" t="s">
        <v>69</v>
      </c>
      <c r="W28" s="32" t="s">
        <v>70</v>
      </c>
      <c r="Y28" s="36"/>
    </row>
    <row r="29" spans="2:27" ht="23.25" customHeight="1" thickBot="1" x14ac:dyDescent="0.25">
      <c r="B29" s="306" t="s">
        <v>71</v>
      </c>
      <c r="C29" s="307"/>
      <c r="D29" s="307"/>
      <c r="E29" s="40" t="s">
        <v>90</v>
      </c>
      <c r="F29" s="40"/>
      <c r="G29" s="40"/>
      <c r="H29" s="41"/>
      <c r="I29" s="41"/>
      <c r="J29" s="41"/>
      <c r="K29" s="41"/>
      <c r="L29" s="41"/>
      <c r="M29" s="41"/>
      <c r="N29" s="41"/>
      <c r="O29" s="41"/>
      <c r="P29" s="42"/>
      <c r="Q29" s="42"/>
      <c r="R29" s="43" t="s">
        <v>91</v>
      </c>
      <c r="S29" s="44" t="s">
        <v>11</v>
      </c>
      <c r="T29" s="42"/>
      <c r="U29" s="44" t="s">
        <v>88</v>
      </c>
      <c r="V29" s="42"/>
      <c r="W29" s="45">
        <f>+IF(ISERR(U29/R29*100),"N/A",ROUND(U29/R29*100,2))</f>
        <v>4.51</v>
      </c>
    </row>
    <row r="30" spans="2:27" ht="26.25" customHeight="1" thickBot="1" x14ac:dyDescent="0.25">
      <c r="B30" s="308" t="s">
        <v>75</v>
      </c>
      <c r="C30" s="309"/>
      <c r="D30" s="309"/>
      <c r="E30" s="46" t="s">
        <v>90</v>
      </c>
      <c r="F30" s="46"/>
      <c r="G30" s="46"/>
      <c r="H30" s="47"/>
      <c r="I30" s="47"/>
      <c r="J30" s="47"/>
      <c r="K30" s="47"/>
      <c r="L30" s="47"/>
      <c r="M30" s="47"/>
      <c r="N30" s="47"/>
      <c r="O30" s="47"/>
      <c r="P30" s="48"/>
      <c r="Q30" s="48"/>
      <c r="R30" s="49" t="s">
        <v>89</v>
      </c>
      <c r="S30" s="50" t="s">
        <v>88</v>
      </c>
      <c r="T30" s="51">
        <f>+IF(ISERR(S30/R30*100),"N/A",ROUND(S30/R30*100,2))</f>
        <v>4.5</v>
      </c>
      <c r="U30" s="50" t="s">
        <v>88</v>
      </c>
      <c r="V30" s="51">
        <f>+IF(ISERR(U30/S30*100),"N/A",ROUND(U30/S30*100,2))</f>
        <v>100</v>
      </c>
      <c r="W30" s="52">
        <f>+IF(ISERR(U30/R30*100),"N/A",ROUND(U30/R30*100,2))</f>
        <v>4.5</v>
      </c>
    </row>
    <row r="31" spans="2:27" ht="22.5" customHeight="1" thickTop="1" thickBot="1" x14ac:dyDescent="0.25">
      <c r="B31" s="11" t="s">
        <v>81</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97" t="s">
        <v>87</v>
      </c>
      <c r="C32" s="298"/>
      <c r="D32" s="298"/>
      <c r="E32" s="298"/>
      <c r="F32" s="298"/>
      <c r="G32" s="298"/>
      <c r="H32" s="298"/>
      <c r="I32" s="298"/>
      <c r="J32" s="298"/>
      <c r="K32" s="298"/>
      <c r="L32" s="298"/>
      <c r="M32" s="298"/>
      <c r="N32" s="298"/>
      <c r="O32" s="298"/>
      <c r="P32" s="298"/>
      <c r="Q32" s="298"/>
      <c r="R32" s="298"/>
      <c r="S32" s="298"/>
      <c r="T32" s="298"/>
      <c r="U32" s="298"/>
      <c r="V32" s="298"/>
      <c r="W32" s="299"/>
    </row>
    <row r="33" spans="2:23" ht="57.75" customHeight="1" thickBot="1" x14ac:dyDescent="0.25">
      <c r="B33" s="300"/>
      <c r="C33" s="301"/>
      <c r="D33" s="301"/>
      <c r="E33" s="301"/>
      <c r="F33" s="301"/>
      <c r="G33" s="301"/>
      <c r="H33" s="301"/>
      <c r="I33" s="301"/>
      <c r="J33" s="301"/>
      <c r="K33" s="301"/>
      <c r="L33" s="301"/>
      <c r="M33" s="301"/>
      <c r="N33" s="301"/>
      <c r="O33" s="301"/>
      <c r="P33" s="301"/>
      <c r="Q33" s="301"/>
      <c r="R33" s="301"/>
      <c r="S33" s="301"/>
      <c r="T33" s="301"/>
      <c r="U33" s="301"/>
      <c r="V33" s="301"/>
      <c r="W33" s="302"/>
    </row>
    <row r="34" spans="2:23" ht="37.5" customHeight="1" thickTop="1" x14ac:dyDescent="0.2">
      <c r="B34" s="297" t="s">
        <v>86</v>
      </c>
      <c r="C34" s="298"/>
      <c r="D34" s="298"/>
      <c r="E34" s="298"/>
      <c r="F34" s="298"/>
      <c r="G34" s="298"/>
      <c r="H34" s="298"/>
      <c r="I34" s="298"/>
      <c r="J34" s="298"/>
      <c r="K34" s="298"/>
      <c r="L34" s="298"/>
      <c r="M34" s="298"/>
      <c r="N34" s="298"/>
      <c r="O34" s="298"/>
      <c r="P34" s="298"/>
      <c r="Q34" s="298"/>
      <c r="R34" s="298"/>
      <c r="S34" s="298"/>
      <c r="T34" s="298"/>
      <c r="U34" s="298"/>
      <c r="V34" s="298"/>
      <c r="W34" s="299"/>
    </row>
    <row r="35" spans="2:23" ht="51.75" customHeight="1" thickBot="1" x14ac:dyDescent="0.25">
      <c r="B35" s="300"/>
      <c r="C35" s="301"/>
      <c r="D35" s="301"/>
      <c r="E35" s="301"/>
      <c r="F35" s="301"/>
      <c r="G35" s="301"/>
      <c r="H35" s="301"/>
      <c r="I35" s="301"/>
      <c r="J35" s="301"/>
      <c r="K35" s="301"/>
      <c r="L35" s="301"/>
      <c r="M35" s="301"/>
      <c r="N35" s="301"/>
      <c r="O35" s="301"/>
      <c r="P35" s="301"/>
      <c r="Q35" s="301"/>
      <c r="R35" s="301"/>
      <c r="S35" s="301"/>
      <c r="T35" s="301"/>
      <c r="U35" s="301"/>
      <c r="V35" s="301"/>
      <c r="W35" s="302"/>
    </row>
    <row r="36" spans="2:23" ht="37.5" customHeight="1" thickTop="1" x14ac:dyDescent="0.2">
      <c r="B36" s="297" t="s">
        <v>85</v>
      </c>
      <c r="C36" s="298"/>
      <c r="D36" s="298"/>
      <c r="E36" s="298"/>
      <c r="F36" s="298"/>
      <c r="G36" s="298"/>
      <c r="H36" s="298"/>
      <c r="I36" s="298"/>
      <c r="J36" s="298"/>
      <c r="K36" s="298"/>
      <c r="L36" s="298"/>
      <c r="M36" s="298"/>
      <c r="N36" s="298"/>
      <c r="O36" s="298"/>
      <c r="P36" s="298"/>
      <c r="Q36" s="298"/>
      <c r="R36" s="298"/>
      <c r="S36" s="298"/>
      <c r="T36" s="298"/>
      <c r="U36" s="298"/>
      <c r="V36" s="298"/>
      <c r="W36" s="299"/>
    </row>
    <row r="37" spans="2:23" ht="13.5" thickBot="1" x14ac:dyDescent="0.25">
      <c r="B37" s="303"/>
      <c r="C37" s="304"/>
      <c r="D37" s="304"/>
      <c r="E37" s="304"/>
      <c r="F37" s="304"/>
      <c r="G37" s="304"/>
      <c r="H37" s="304"/>
      <c r="I37" s="304"/>
      <c r="J37" s="304"/>
      <c r="K37" s="304"/>
      <c r="L37" s="304"/>
      <c r="M37" s="304"/>
      <c r="N37" s="304"/>
      <c r="O37" s="304"/>
      <c r="P37" s="304"/>
      <c r="Q37" s="304"/>
      <c r="R37" s="304"/>
      <c r="S37" s="304"/>
      <c r="T37" s="304"/>
      <c r="U37" s="304"/>
      <c r="V37" s="304"/>
      <c r="W37" s="305"/>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788</v>
      </c>
      <c r="D4" s="253" t="s">
        <v>787</v>
      </c>
      <c r="E4" s="253"/>
      <c r="F4" s="253"/>
      <c r="G4" s="253"/>
      <c r="H4" s="254"/>
      <c r="I4" s="18"/>
      <c r="J4" s="255" t="s">
        <v>6</v>
      </c>
      <c r="K4" s="253"/>
      <c r="L4" s="17" t="s">
        <v>1079</v>
      </c>
      <c r="M4" s="256" t="s">
        <v>1078</v>
      </c>
      <c r="N4" s="256"/>
      <c r="O4" s="256"/>
      <c r="P4" s="256"/>
      <c r="Q4" s="257"/>
      <c r="R4" s="19"/>
      <c r="S4" s="258" t="s">
        <v>9</v>
      </c>
      <c r="T4" s="259"/>
      <c r="U4" s="259"/>
      <c r="V4" s="260" t="s">
        <v>1077</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963</v>
      </c>
      <c r="D6" s="262" t="s">
        <v>968</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624</v>
      </c>
      <c r="K8" s="26" t="s">
        <v>107</v>
      </c>
      <c r="L8" s="26" t="s">
        <v>1076</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1075</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965</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1074</v>
      </c>
      <c r="C21" s="288"/>
      <c r="D21" s="288"/>
      <c r="E21" s="288"/>
      <c r="F21" s="288"/>
      <c r="G21" s="288"/>
      <c r="H21" s="288"/>
      <c r="I21" s="288"/>
      <c r="J21" s="288"/>
      <c r="K21" s="288"/>
      <c r="L21" s="288"/>
      <c r="M21" s="289" t="s">
        <v>963</v>
      </c>
      <c r="N21" s="289"/>
      <c r="O21" s="289" t="s">
        <v>60</v>
      </c>
      <c r="P21" s="289"/>
      <c r="Q21" s="290" t="s">
        <v>70</v>
      </c>
      <c r="R21" s="290"/>
      <c r="S21" s="34" t="s">
        <v>1073</v>
      </c>
      <c r="T21" s="34" t="s">
        <v>172</v>
      </c>
      <c r="U21" s="34" t="s">
        <v>172</v>
      </c>
      <c r="V21" s="34" t="str">
        <f>+IF(ISERR(U21/T21*100),"N/A",ROUND(U21/T21*100,2))</f>
        <v>N/A</v>
      </c>
      <c r="W21" s="35" t="str">
        <f>+IF(ISERR(U21/S21*100),"N/A",ROUND(U21/S21*100,2))</f>
        <v>N/A</v>
      </c>
    </row>
    <row r="22" spans="2:27" ht="56.25" customHeight="1" thickBot="1" x14ac:dyDescent="0.25">
      <c r="B22" s="287" t="s">
        <v>1072</v>
      </c>
      <c r="C22" s="288"/>
      <c r="D22" s="288"/>
      <c r="E22" s="288"/>
      <c r="F22" s="288"/>
      <c r="G22" s="288"/>
      <c r="H22" s="288"/>
      <c r="I22" s="288"/>
      <c r="J22" s="288"/>
      <c r="K22" s="288"/>
      <c r="L22" s="288"/>
      <c r="M22" s="289" t="s">
        <v>963</v>
      </c>
      <c r="N22" s="289"/>
      <c r="O22" s="289" t="s">
        <v>60</v>
      </c>
      <c r="P22" s="289"/>
      <c r="Q22" s="290" t="s">
        <v>70</v>
      </c>
      <c r="R22" s="290"/>
      <c r="S22" s="34" t="s">
        <v>809</v>
      </c>
      <c r="T22" s="34" t="s">
        <v>172</v>
      </c>
      <c r="U22" s="34" t="s">
        <v>172</v>
      </c>
      <c r="V22" s="34" t="str">
        <f>+IF(ISERR(U22/T22*100),"N/A",ROUND(U22/T22*100,2))</f>
        <v>N/A</v>
      </c>
      <c r="W22" s="35" t="str">
        <f>+IF(ISERR(U22/S22*100),"N/A",ROUND(U22/S22*100,2))</f>
        <v>N/A</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40" t="s">
        <v>960</v>
      </c>
      <c r="F26" s="40"/>
      <c r="G26" s="40"/>
      <c r="H26" s="41"/>
      <c r="I26" s="41"/>
      <c r="J26" s="41"/>
      <c r="K26" s="41"/>
      <c r="L26" s="41"/>
      <c r="M26" s="41"/>
      <c r="N26" s="41"/>
      <c r="O26" s="41"/>
      <c r="P26" s="42"/>
      <c r="Q26" s="42"/>
      <c r="R26" s="43" t="s">
        <v>1071</v>
      </c>
      <c r="S26" s="44" t="s">
        <v>11</v>
      </c>
      <c r="T26" s="42"/>
      <c r="U26" s="44" t="s">
        <v>57</v>
      </c>
      <c r="V26" s="42"/>
      <c r="W26" s="45">
        <f>+IF(ISERR(U26/R26*100),"N/A",ROUND(U26/R26*100,2))</f>
        <v>0</v>
      </c>
    </row>
    <row r="27" spans="2:27" ht="26.25" customHeight="1" thickBot="1" x14ac:dyDescent="0.25">
      <c r="B27" s="308" t="s">
        <v>75</v>
      </c>
      <c r="C27" s="309"/>
      <c r="D27" s="309"/>
      <c r="E27" s="46" t="s">
        <v>960</v>
      </c>
      <c r="F27" s="46"/>
      <c r="G27" s="46"/>
      <c r="H27" s="47"/>
      <c r="I27" s="47"/>
      <c r="J27" s="47"/>
      <c r="K27" s="47"/>
      <c r="L27" s="47"/>
      <c r="M27" s="47"/>
      <c r="N27" s="47"/>
      <c r="O27" s="47"/>
      <c r="P27" s="48"/>
      <c r="Q27" s="48"/>
      <c r="R27" s="49" t="s">
        <v>839</v>
      </c>
      <c r="S27" s="50" t="s">
        <v>580</v>
      </c>
      <c r="T27" s="51">
        <f>+IF(ISERR(S27/R27*100),"N/A",ROUND(S27/R27*100,2))</f>
        <v>17.649999999999999</v>
      </c>
      <c r="U27" s="50" t="s">
        <v>57</v>
      </c>
      <c r="V27" s="51">
        <f>+IF(ISERR(U27/S27*100),"N/A",ROUND(U27/S27*100,2))</f>
        <v>0</v>
      </c>
      <c r="W27" s="52">
        <f>+IF(ISERR(U27/R27*100),"N/A",ROUND(U27/R27*100,2))</f>
        <v>0</v>
      </c>
    </row>
    <row r="28" spans="2:27" ht="22.5" customHeight="1" thickTop="1" thickBot="1" x14ac:dyDescent="0.25">
      <c r="B28" s="11" t="s">
        <v>81</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97" t="s">
        <v>1070</v>
      </c>
      <c r="C29" s="298"/>
      <c r="D29" s="298"/>
      <c r="E29" s="298"/>
      <c r="F29" s="298"/>
      <c r="G29" s="298"/>
      <c r="H29" s="298"/>
      <c r="I29" s="298"/>
      <c r="J29" s="298"/>
      <c r="K29" s="298"/>
      <c r="L29" s="298"/>
      <c r="M29" s="298"/>
      <c r="N29" s="298"/>
      <c r="O29" s="298"/>
      <c r="P29" s="298"/>
      <c r="Q29" s="298"/>
      <c r="R29" s="298"/>
      <c r="S29" s="298"/>
      <c r="T29" s="298"/>
      <c r="U29" s="298"/>
      <c r="V29" s="298"/>
      <c r="W29" s="299"/>
    </row>
    <row r="30" spans="2:27" ht="30" customHeight="1" thickBot="1" x14ac:dyDescent="0.25">
      <c r="B30" s="300"/>
      <c r="C30" s="301"/>
      <c r="D30" s="301"/>
      <c r="E30" s="301"/>
      <c r="F30" s="301"/>
      <c r="G30" s="301"/>
      <c r="H30" s="301"/>
      <c r="I30" s="301"/>
      <c r="J30" s="301"/>
      <c r="K30" s="301"/>
      <c r="L30" s="301"/>
      <c r="M30" s="301"/>
      <c r="N30" s="301"/>
      <c r="O30" s="301"/>
      <c r="P30" s="301"/>
      <c r="Q30" s="301"/>
      <c r="R30" s="301"/>
      <c r="S30" s="301"/>
      <c r="T30" s="301"/>
      <c r="U30" s="301"/>
      <c r="V30" s="301"/>
      <c r="W30" s="302"/>
    </row>
    <row r="31" spans="2:27" ht="37.5" customHeight="1" thickTop="1" x14ac:dyDescent="0.2">
      <c r="B31" s="297" t="s">
        <v>1069</v>
      </c>
      <c r="C31" s="298"/>
      <c r="D31" s="298"/>
      <c r="E31" s="298"/>
      <c r="F31" s="298"/>
      <c r="G31" s="298"/>
      <c r="H31" s="298"/>
      <c r="I31" s="298"/>
      <c r="J31" s="298"/>
      <c r="K31" s="298"/>
      <c r="L31" s="298"/>
      <c r="M31" s="298"/>
      <c r="N31" s="298"/>
      <c r="O31" s="298"/>
      <c r="P31" s="298"/>
      <c r="Q31" s="298"/>
      <c r="R31" s="298"/>
      <c r="S31" s="298"/>
      <c r="T31" s="298"/>
      <c r="U31" s="298"/>
      <c r="V31" s="298"/>
      <c r="W31" s="299"/>
    </row>
    <row r="32" spans="2:27" ht="1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1068</v>
      </c>
      <c r="C33" s="298"/>
      <c r="D33" s="298"/>
      <c r="E33" s="298"/>
      <c r="F33" s="298"/>
      <c r="G33" s="298"/>
      <c r="H33" s="298"/>
      <c r="I33" s="298"/>
      <c r="J33" s="298"/>
      <c r="K33" s="298"/>
      <c r="L33" s="298"/>
      <c r="M33" s="298"/>
      <c r="N33" s="298"/>
      <c r="O33" s="298"/>
      <c r="P33" s="298"/>
      <c r="Q33" s="298"/>
      <c r="R33" s="298"/>
      <c r="S33" s="298"/>
      <c r="T33" s="298"/>
      <c r="U33" s="298"/>
      <c r="V33" s="298"/>
      <c r="W33" s="299"/>
    </row>
    <row r="34" spans="2:23" ht="13.5" thickBot="1" x14ac:dyDescent="0.25">
      <c r="B34" s="303"/>
      <c r="C34" s="304"/>
      <c r="D34" s="304"/>
      <c r="E34" s="304"/>
      <c r="F34" s="304"/>
      <c r="G34" s="304"/>
      <c r="H34" s="304"/>
      <c r="I34" s="304"/>
      <c r="J34" s="304"/>
      <c r="K34" s="304"/>
      <c r="L34" s="304"/>
      <c r="M34" s="304"/>
      <c r="N34" s="304"/>
      <c r="O34" s="304"/>
      <c r="P34" s="304"/>
      <c r="Q34" s="304"/>
      <c r="R34" s="304"/>
      <c r="S34" s="304"/>
      <c r="T34" s="304"/>
      <c r="U34" s="304"/>
      <c r="V34" s="304"/>
      <c r="W34" s="30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91"/>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788</v>
      </c>
      <c r="D4" s="253" t="s">
        <v>787</v>
      </c>
      <c r="E4" s="253"/>
      <c r="F4" s="253"/>
      <c r="G4" s="253"/>
      <c r="H4" s="254"/>
      <c r="I4" s="18"/>
      <c r="J4" s="255" t="s">
        <v>6</v>
      </c>
      <c r="K4" s="253"/>
      <c r="L4" s="17" t="s">
        <v>1230</v>
      </c>
      <c r="M4" s="256" t="s">
        <v>1229</v>
      </c>
      <c r="N4" s="256"/>
      <c r="O4" s="256"/>
      <c r="P4" s="256"/>
      <c r="Q4" s="257"/>
      <c r="R4" s="19"/>
      <c r="S4" s="258" t="s">
        <v>9</v>
      </c>
      <c r="T4" s="259"/>
      <c r="U4" s="259"/>
      <c r="V4" s="260" t="s">
        <v>1228</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1105</v>
      </c>
      <c r="D6" s="262" t="s">
        <v>1227</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763</v>
      </c>
      <c r="D7" s="249" t="s">
        <v>784</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1176</v>
      </c>
      <c r="D8" s="249" t="s">
        <v>1226</v>
      </c>
      <c r="E8" s="249"/>
      <c r="F8" s="249"/>
      <c r="G8" s="249"/>
      <c r="H8" s="249"/>
      <c r="I8" s="22"/>
      <c r="J8" s="26" t="s">
        <v>1225</v>
      </c>
      <c r="K8" s="26" t="s">
        <v>1224</v>
      </c>
      <c r="L8" s="26" t="s">
        <v>1223</v>
      </c>
      <c r="M8" s="26" t="s">
        <v>1222</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88.5" customHeight="1" thickTop="1" x14ac:dyDescent="0.2">
      <c r="B10" s="343" t="s">
        <v>25</v>
      </c>
      <c r="C10" s="339" t="s">
        <v>1221</v>
      </c>
      <c r="D10" s="339"/>
      <c r="E10" s="339"/>
      <c r="F10" s="339"/>
      <c r="G10" s="339"/>
      <c r="H10" s="339"/>
      <c r="I10" s="339"/>
      <c r="J10" s="339"/>
      <c r="K10" s="339"/>
      <c r="L10" s="339"/>
      <c r="M10" s="339"/>
      <c r="N10" s="339"/>
      <c r="O10" s="339"/>
      <c r="P10" s="339"/>
      <c r="Q10" s="339"/>
      <c r="R10" s="339"/>
      <c r="S10" s="339"/>
      <c r="T10" s="339"/>
      <c r="U10" s="339"/>
      <c r="V10" s="339"/>
      <c r="W10" s="340"/>
    </row>
    <row r="11" spans="1:29" ht="408.75" customHeight="1" thickBot="1" x14ac:dyDescent="0.25">
      <c r="B11" s="344"/>
      <c r="C11" s="341"/>
      <c r="D11" s="341"/>
      <c r="E11" s="341"/>
      <c r="F11" s="341"/>
      <c r="G11" s="341"/>
      <c r="H11" s="341"/>
      <c r="I11" s="341"/>
      <c r="J11" s="341"/>
      <c r="K11" s="341"/>
      <c r="L11" s="341"/>
      <c r="M11" s="341"/>
      <c r="N11" s="341"/>
      <c r="O11" s="341"/>
      <c r="P11" s="341"/>
      <c r="Q11" s="341"/>
      <c r="R11" s="341"/>
      <c r="S11" s="341"/>
      <c r="T11" s="341"/>
      <c r="U11" s="341"/>
      <c r="V11" s="341"/>
      <c r="W11" s="342"/>
    </row>
    <row r="12" spans="1:29" ht="9" customHeight="1" thickTop="1" thickBot="1" x14ac:dyDescent="0.25"/>
    <row r="13" spans="1:29" ht="21.75" customHeight="1" thickTop="1" thickBot="1" x14ac:dyDescent="0.25">
      <c r="B13" s="11" t="s">
        <v>27</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264" t="s">
        <v>28</v>
      </c>
      <c r="C14" s="265"/>
      <c r="D14" s="265"/>
      <c r="E14" s="265"/>
      <c r="F14" s="265"/>
      <c r="G14" s="265"/>
      <c r="H14" s="265"/>
      <c r="I14" s="265"/>
      <c r="J14" s="28"/>
      <c r="K14" s="265" t="s">
        <v>29</v>
      </c>
      <c r="L14" s="265"/>
      <c r="M14" s="265"/>
      <c r="N14" s="265"/>
      <c r="O14" s="265"/>
      <c r="P14" s="265"/>
      <c r="Q14" s="265"/>
      <c r="R14" s="29"/>
      <c r="S14" s="265" t="s">
        <v>30</v>
      </c>
      <c r="T14" s="265"/>
      <c r="U14" s="265"/>
      <c r="V14" s="265"/>
      <c r="W14" s="266"/>
    </row>
    <row r="15" spans="1:29" ht="114" customHeight="1" x14ac:dyDescent="0.2">
      <c r="B15" s="20" t="s">
        <v>31</v>
      </c>
      <c r="C15" s="262" t="s">
        <v>11</v>
      </c>
      <c r="D15" s="262"/>
      <c r="E15" s="262"/>
      <c r="F15" s="262"/>
      <c r="G15" s="262"/>
      <c r="H15" s="262"/>
      <c r="I15" s="262"/>
      <c r="J15" s="30"/>
      <c r="K15" s="30" t="s">
        <v>32</v>
      </c>
      <c r="L15" s="262" t="s">
        <v>11</v>
      </c>
      <c r="M15" s="262"/>
      <c r="N15" s="262"/>
      <c r="O15" s="262"/>
      <c r="P15" s="262"/>
      <c r="Q15" s="262"/>
      <c r="R15" s="22"/>
      <c r="S15" s="30" t="s">
        <v>33</v>
      </c>
      <c r="T15" s="267" t="s">
        <v>1220</v>
      </c>
      <c r="U15" s="267"/>
      <c r="V15" s="267"/>
      <c r="W15" s="267"/>
    </row>
    <row r="16" spans="1:29" ht="86.25" customHeight="1" x14ac:dyDescent="0.2">
      <c r="B16" s="20" t="s">
        <v>35</v>
      </c>
      <c r="C16" s="262" t="s">
        <v>11</v>
      </c>
      <c r="D16" s="262"/>
      <c r="E16" s="262"/>
      <c r="F16" s="262"/>
      <c r="G16" s="262"/>
      <c r="H16" s="262"/>
      <c r="I16" s="262"/>
      <c r="J16" s="30"/>
      <c r="K16" s="30" t="s">
        <v>35</v>
      </c>
      <c r="L16" s="262" t="s">
        <v>11</v>
      </c>
      <c r="M16" s="262"/>
      <c r="N16" s="262"/>
      <c r="O16" s="262"/>
      <c r="P16" s="262"/>
      <c r="Q16" s="262"/>
      <c r="R16" s="22"/>
      <c r="S16" s="30" t="s">
        <v>36</v>
      </c>
      <c r="T16" s="267" t="s">
        <v>11</v>
      </c>
      <c r="U16" s="267"/>
      <c r="V16" s="267"/>
      <c r="W16" s="267"/>
    </row>
    <row r="17" spans="2:27" ht="25.5" customHeight="1" thickBot="1" x14ac:dyDescent="0.25">
      <c r="B17" s="31" t="s">
        <v>37</v>
      </c>
      <c r="C17" s="268" t="s">
        <v>11</v>
      </c>
      <c r="D17" s="268"/>
      <c r="E17" s="268"/>
      <c r="F17" s="268"/>
      <c r="G17" s="268"/>
      <c r="H17" s="268"/>
      <c r="I17" s="268"/>
      <c r="J17" s="268"/>
      <c r="K17" s="268"/>
      <c r="L17" s="268"/>
      <c r="M17" s="268"/>
      <c r="N17" s="268"/>
      <c r="O17" s="268"/>
      <c r="P17" s="268"/>
      <c r="Q17" s="268"/>
      <c r="R17" s="268"/>
      <c r="S17" s="268"/>
      <c r="T17" s="268"/>
      <c r="U17" s="268"/>
      <c r="V17" s="268"/>
      <c r="W17" s="269"/>
    </row>
    <row r="18" spans="2:27" ht="21.75" customHeight="1" thickTop="1" thickBot="1" x14ac:dyDescent="0.25">
      <c r="B18" s="11" t="s">
        <v>38</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70" t="s">
        <v>39</v>
      </c>
      <c r="C19" s="271"/>
      <c r="D19" s="271"/>
      <c r="E19" s="271"/>
      <c r="F19" s="271"/>
      <c r="G19" s="271"/>
      <c r="H19" s="271"/>
      <c r="I19" s="271"/>
      <c r="J19" s="271"/>
      <c r="K19" s="271"/>
      <c r="L19" s="271"/>
      <c r="M19" s="271"/>
      <c r="N19" s="271"/>
      <c r="O19" s="271"/>
      <c r="P19" s="271"/>
      <c r="Q19" s="271"/>
      <c r="R19" s="271"/>
      <c r="S19" s="271"/>
      <c r="T19" s="272"/>
      <c r="U19" s="273" t="s">
        <v>40</v>
      </c>
      <c r="V19" s="274"/>
      <c r="W19" s="275"/>
    </row>
    <row r="20" spans="2:27" ht="14.25" customHeight="1" x14ac:dyDescent="0.2">
      <c r="B20" s="276" t="s">
        <v>41</v>
      </c>
      <c r="C20" s="277"/>
      <c r="D20" s="277"/>
      <c r="E20" s="277"/>
      <c r="F20" s="277"/>
      <c r="G20" s="277"/>
      <c r="H20" s="277"/>
      <c r="I20" s="277"/>
      <c r="J20" s="277"/>
      <c r="K20" s="277"/>
      <c r="L20" s="277"/>
      <c r="M20" s="277" t="s">
        <v>42</v>
      </c>
      <c r="N20" s="277"/>
      <c r="O20" s="277" t="s">
        <v>43</v>
      </c>
      <c r="P20" s="277"/>
      <c r="Q20" s="277" t="s">
        <v>44</v>
      </c>
      <c r="R20" s="277"/>
      <c r="S20" s="277" t="s">
        <v>45</v>
      </c>
      <c r="T20" s="280" t="s">
        <v>46</v>
      </c>
      <c r="U20" s="282" t="s">
        <v>47</v>
      </c>
      <c r="V20" s="284" t="s">
        <v>48</v>
      </c>
      <c r="W20" s="285" t="s">
        <v>49</v>
      </c>
    </row>
    <row r="21" spans="2:27" ht="27" customHeight="1" thickBot="1" x14ac:dyDescent="0.25">
      <c r="B21" s="278"/>
      <c r="C21" s="279"/>
      <c r="D21" s="279"/>
      <c r="E21" s="279"/>
      <c r="F21" s="279"/>
      <c r="G21" s="279"/>
      <c r="H21" s="279"/>
      <c r="I21" s="279"/>
      <c r="J21" s="279"/>
      <c r="K21" s="279"/>
      <c r="L21" s="279"/>
      <c r="M21" s="279"/>
      <c r="N21" s="279"/>
      <c r="O21" s="279"/>
      <c r="P21" s="279"/>
      <c r="Q21" s="279"/>
      <c r="R21" s="279"/>
      <c r="S21" s="279"/>
      <c r="T21" s="281"/>
      <c r="U21" s="283"/>
      <c r="V21" s="279"/>
      <c r="W21" s="286"/>
      <c r="Z21" s="33" t="s">
        <v>11</v>
      </c>
      <c r="AA21" s="33" t="s">
        <v>50</v>
      </c>
    </row>
    <row r="22" spans="2:27" ht="56.25" customHeight="1" x14ac:dyDescent="0.2">
      <c r="B22" s="287" t="s">
        <v>1219</v>
      </c>
      <c r="C22" s="288"/>
      <c r="D22" s="288"/>
      <c r="E22" s="288"/>
      <c r="F22" s="288"/>
      <c r="G22" s="288"/>
      <c r="H22" s="288"/>
      <c r="I22" s="288"/>
      <c r="J22" s="288"/>
      <c r="K22" s="288"/>
      <c r="L22" s="288"/>
      <c r="M22" s="289" t="s">
        <v>1176</v>
      </c>
      <c r="N22" s="289"/>
      <c r="O22" s="289" t="s">
        <v>60</v>
      </c>
      <c r="P22" s="289"/>
      <c r="Q22" s="290" t="s">
        <v>53</v>
      </c>
      <c r="R22" s="290"/>
      <c r="S22" s="34" t="s">
        <v>54</v>
      </c>
      <c r="T22" s="34" t="s">
        <v>99</v>
      </c>
      <c r="U22" s="34" t="s">
        <v>1218</v>
      </c>
      <c r="V22" s="34">
        <f t="shared" ref="V22:V69" si="0">+IF(ISERR(U22/T22*100),"N/A",ROUND(U22/T22*100,2))</f>
        <v>67</v>
      </c>
      <c r="W22" s="35">
        <f t="shared" ref="W22:W69" si="1">+IF(ISERR(U22/S22*100),"N/A",ROUND(U22/S22*100,2))</f>
        <v>6.7</v>
      </c>
    </row>
    <row r="23" spans="2:27" ht="56.25" customHeight="1" x14ac:dyDescent="0.2">
      <c r="B23" s="287" t="s">
        <v>1217</v>
      </c>
      <c r="C23" s="288"/>
      <c r="D23" s="288"/>
      <c r="E23" s="288"/>
      <c r="F23" s="288"/>
      <c r="G23" s="288"/>
      <c r="H23" s="288"/>
      <c r="I23" s="288"/>
      <c r="J23" s="288"/>
      <c r="K23" s="288"/>
      <c r="L23" s="288"/>
      <c r="M23" s="289" t="s">
        <v>1176</v>
      </c>
      <c r="N23" s="289"/>
      <c r="O23" s="289" t="s">
        <v>60</v>
      </c>
      <c r="P23" s="289"/>
      <c r="Q23" s="290" t="s">
        <v>53</v>
      </c>
      <c r="R23" s="290"/>
      <c r="S23" s="34" t="s">
        <v>54</v>
      </c>
      <c r="T23" s="34" t="s">
        <v>99</v>
      </c>
      <c r="U23" s="34" t="s">
        <v>1216</v>
      </c>
      <c r="V23" s="34">
        <f t="shared" si="0"/>
        <v>123</v>
      </c>
      <c r="W23" s="35">
        <f t="shared" si="1"/>
        <v>12.3</v>
      </c>
    </row>
    <row r="24" spans="2:27" ht="56.25" customHeight="1" x14ac:dyDescent="0.2">
      <c r="B24" s="287" t="s">
        <v>1215</v>
      </c>
      <c r="C24" s="288"/>
      <c r="D24" s="288"/>
      <c r="E24" s="288"/>
      <c r="F24" s="288"/>
      <c r="G24" s="288"/>
      <c r="H24" s="288"/>
      <c r="I24" s="288"/>
      <c r="J24" s="288"/>
      <c r="K24" s="288"/>
      <c r="L24" s="288"/>
      <c r="M24" s="289" t="s">
        <v>1176</v>
      </c>
      <c r="N24" s="289"/>
      <c r="O24" s="289" t="s">
        <v>60</v>
      </c>
      <c r="P24" s="289"/>
      <c r="Q24" s="290" t="s">
        <v>70</v>
      </c>
      <c r="R24" s="290"/>
      <c r="S24" s="34" t="s">
        <v>54</v>
      </c>
      <c r="T24" s="34" t="s">
        <v>172</v>
      </c>
      <c r="U24" s="34" t="s">
        <v>172</v>
      </c>
      <c r="V24" s="34" t="str">
        <f t="shared" si="0"/>
        <v>N/A</v>
      </c>
      <c r="W24" s="35" t="str">
        <f t="shared" si="1"/>
        <v>N/A</v>
      </c>
    </row>
    <row r="25" spans="2:27" ht="56.25" customHeight="1" x14ac:dyDescent="0.2">
      <c r="B25" s="287" t="s">
        <v>1214</v>
      </c>
      <c r="C25" s="288"/>
      <c r="D25" s="288"/>
      <c r="E25" s="288"/>
      <c r="F25" s="288"/>
      <c r="G25" s="288"/>
      <c r="H25" s="288"/>
      <c r="I25" s="288"/>
      <c r="J25" s="288"/>
      <c r="K25" s="288"/>
      <c r="L25" s="288"/>
      <c r="M25" s="289" t="s">
        <v>1176</v>
      </c>
      <c r="N25" s="289"/>
      <c r="O25" s="289" t="s">
        <v>60</v>
      </c>
      <c r="P25" s="289"/>
      <c r="Q25" s="290" t="s">
        <v>53</v>
      </c>
      <c r="R25" s="290"/>
      <c r="S25" s="34" t="s">
        <v>54</v>
      </c>
      <c r="T25" s="34" t="s">
        <v>99</v>
      </c>
      <c r="U25" s="34" t="s">
        <v>1213</v>
      </c>
      <c r="V25" s="34">
        <f t="shared" si="0"/>
        <v>127</v>
      </c>
      <c r="W25" s="35">
        <f t="shared" si="1"/>
        <v>12.7</v>
      </c>
    </row>
    <row r="26" spans="2:27" ht="56.25" customHeight="1" x14ac:dyDescent="0.2">
      <c r="B26" s="287" t="s">
        <v>1212</v>
      </c>
      <c r="C26" s="288"/>
      <c r="D26" s="288"/>
      <c r="E26" s="288"/>
      <c r="F26" s="288"/>
      <c r="G26" s="288"/>
      <c r="H26" s="288"/>
      <c r="I26" s="288"/>
      <c r="J26" s="288"/>
      <c r="K26" s="288"/>
      <c r="L26" s="288"/>
      <c r="M26" s="289" t="s">
        <v>1176</v>
      </c>
      <c r="N26" s="289"/>
      <c r="O26" s="289" t="s">
        <v>60</v>
      </c>
      <c r="P26" s="289"/>
      <c r="Q26" s="290" t="s">
        <v>53</v>
      </c>
      <c r="R26" s="290"/>
      <c r="S26" s="34" t="s">
        <v>1211</v>
      </c>
      <c r="T26" s="34" t="s">
        <v>1210</v>
      </c>
      <c r="U26" s="34" t="s">
        <v>1209</v>
      </c>
      <c r="V26" s="34">
        <f t="shared" si="0"/>
        <v>95.38</v>
      </c>
      <c r="W26" s="35">
        <f t="shared" si="1"/>
        <v>87.96</v>
      </c>
    </row>
    <row r="27" spans="2:27" ht="56.25" customHeight="1" x14ac:dyDescent="0.2">
      <c r="B27" s="287" t="s">
        <v>1208</v>
      </c>
      <c r="C27" s="288"/>
      <c r="D27" s="288"/>
      <c r="E27" s="288"/>
      <c r="F27" s="288"/>
      <c r="G27" s="288"/>
      <c r="H27" s="288"/>
      <c r="I27" s="288"/>
      <c r="J27" s="288"/>
      <c r="K27" s="288"/>
      <c r="L27" s="288"/>
      <c r="M27" s="289" t="s">
        <v>1176</v>
      </c>
      <c r="N27" s="289"/>
      <c r="O27" s="289" t="s">
        <v>60</v>
      </c>
      <c r="P27" s="289"/>
      <c r="Q27" s="290" t="s">
        <v>53</v>
      </c>
      <c r="R27" s="290"/>
      <c r="S27" s="34" t="s">
        <v>1043</v>
      </c>
      <c r="T27" s="34" t="s">
        <v>1207</v>
      </c>
      <c r="U27" s="34" t="s">
        <v>57</v>
      </c>
      <c r="V27" s="34">
        <f t="shared" si="0"/>
        <v>0</v>
      </c>
      <c r="W27" s="35">
        <f t="shared" si="1"/>
        <v>0</v>
      </c>
    </row>
    <row r="28" spans="2:27" ht="56.25" customHeight="1" x14ac:dyDescent="0.2">
      <c r="B28" s="287" t="s">
        <v>1206</v>
      </c>
      <c r="C28" s="288"/>
      <c r="D28" s="288"/>
      <c r="E28" s="288"/>
      <c r="F28" s="288"/>
      <c r="G28" s="288"/>
      <c r="H28" s="288"/>
      <c r="I28" s="288"/>
      <c r="J28" s="288"/>
      <c r="K28" s="288"/>
      <c r="L28" s="288"/>
      <c r="M28" s="289" t="s">
        <v>1176</v>
      </c>
      <c r="N28" s="289"/>
      <c r="O28" s="289" t="s">
        <v>60</v>
      </c>
      <c r="P28" s="289"/>
      <c r="Q28" s="290" t="s">
        <v>53</v>
      </c>
      <c r="R28" s="290"/>
      <c r="S28" s="34" t="s">
        <v>1205</v>
      </c>
      <c r="T28" s="34" t="s">
        <v>1204</v>
      </c>
      <c r="U28" s="34" t="s">
        <v>1203</v>
      </c>
      <c r="V28" s="34">
        <f t="shared" si="0"/>
        <v>70.48</v>
      </c>
      <c r="W28" s="35">
        <f t="shared" si="1"/>
        <v>12.7</v>
      </c>
    </row>
    <row r="29" spans="2:27" ht="56.25" customHeight="1" x14ac:dyDescent="0.2">
      <c r="B29" s="287" t="s">
        <v>1202</v>
      </c>
      <c r="C29" s="288"/>
      <c r="D29" s="288"/>
      <c r="E29" s="288"/>
      <c r="F29" s="288"/>
      <c r="G29" s="288"/>
      <c r="H29" s="288"/>
      <c r="I29" s="288"/>
      <c r="J29" s="288"/>
      <c r="K29" s="288"/>
      <c r="L29" s="288"/>
      <c r="M29" s="289" t="s">
        <v>1176</v>
      </c>
      <c r="N29" s="289"/>
      <c r="O29" s="289" t="s">
        <v>60</v>
      </c>
      <c r="P29" s="289"/>
      <c r="Q29" s="290" t="s">
        <v>53</v>
      </c>
      <c r="R29" s="290"/>
      <c r="S29" s="34" t="s">
        <v>634</v>
      </c>
      <c r="T29" s="34" t="s">
        <v>1201</v>
      </c>
      <c r="U29" s="34" t="s">
        <v>1200</v>
      </c>
      <c r="V29" s="34">
        <f t="shared" si="0"/>
        <v>97.28</v>
      </c>
      <c r="W29" s="35">
        <f t="shared" si="1"/>
        <v>91.31</v>
      </c>
    </row>
    <row r="30" spans="2:27" ht="56.25" customHeight="1" x14ac:dyDescent="0.2">
      <c r="B30" s="287" t="s">
        <v>1199</v>
      </c>
      <c r="C30" s="288"/>
      <c r="D30" s="288"/>
      <c r="E30" s="288"/>
      <c r="F30" s="288"/>
      <c r="G30" s="288"/>
      <c r="H30" s="288"/>
      <c r="I30" s="288"/>
      <c r="J30" s="288"/>
      <c r="K30" s="288"/>
      <c r="L30" s="288"/>
      <c r="M30" s="289" t="s">
        <v>1176</v>
      </c>
      <c r="N30" s="289"/>
      <c r="O30" s="289" t="s">
        <v>60</v>
      </c>
      <c r="P30" s="289"/>
      <c r="Q30" s="290" t="s">
        <v>53</v>
      </c>
      <c r="R30" s="290"/>
      <c r="S30" s="34" t="s">
        <v>505</v>
      </c>
      <c r="T30" s="34" t="s">
        <v>1198</v>
      </c>
      <c r="U30" s="34" t="s">
        <v>57</v>
      </c>
      <c r="V30" s="34">
        <f t="shared" si="0"/>
        <v>0</v>
      </c>
      <c r="W30" s="35">
        <f t="shared" si="1"/>
        <v>0</v>
      </c>
    </row>
    <row r="31" spans="2:27" ht="56.25" customHeight="1" x14ac:dyDescent="0.2">
      <c r="B31" s="287" t="s">
        <v>1197</v>
      </c>
      <c r="C31" s="288"/>
      <c r="D31" s="288"/>
      <c r="E31" s="288"/>
      <c r="F31" s="288"/>
      <c r="G31" s="288"/>
      <c r="H31" s="288"/>
      <c r="I31" s="288"/>
      <c r="J31" s="288"/>
      <c r="K31" s="288"/>
      <c r="L31" s="288"/>
      <c r="M31" s="289" t="s">
        <v>1176</v>
      </c>
      <c r="N31" s="289"/>
      <c r="O31" s="289" t="s">
        <v>60</v>
      </c>
      <c r="P31" s="289"/>
      <c r="Q31" s="290" t="s">
        <v>464</v>
      </c>
      <c r="R31" s="290"/>
      <c r="S31" s="34" t="s">
        <v>54</v>
      </c>
      <c r="T31" s="34" t="s">
        <v>172</v>
      </c>
      <c r="U31" s="34" t="s">
        <v>172</v>
      </c>
      <c r="V31" s="34" t="str">
        <f t="shared" si="0"/>
        <v>N/A</v>
      </c>
      <c r="W31" s="35" t="str">
        <f t="shared" si="1"/>
        <v>N/A</v>
      </c>
    </row>
    <row r="32" spans="2:27" ht="56.25" customHeight="1" x14ac:dyDescent="0.2">
      <c r="B32" s="287" t="s">
        <v>1196</v>
      </c>
      <c r="C32" s="288"/>
      <c r="D32" s="288"/>
      <c r="E32" s="288"/>
      <c r="F32" s="288"/>
      <c r="G32" s="288"/>
      <c r="H32" s="288"/>
      <c r="I32" s="288"/>
      <c r="J32" s="288"/>
      <c r="K32" s="288"/>
      <c r="L32" s="288"/>
      <c r="M32" s="289" t="s">
        <v>1176</v>
      </c>
      <c r="N32" s="289"/>
      <c r="O32" s="289" t="s">
        <v>60</v>
      </c>
      <c r="P32" s="289"/>
      <c r="Q32" s="290" t="s">
        <v>53</v>
      </c>
      <c r="R32" s="290"/>
      <c r="S32" s="34" t="s">
        <v>248</v>
      </c>
      <c r="T32" s="34" t="s">
        <v>248</v>
      </c>
      <c r="U32" s="34" t="s">
        <v>1195</v>
      </c>
      <c r="V32" s="34">
        <f t="shared" si="0"/>
        <v>53.67</v>
      </c>
      <c r="W32" s="35">
        <f t="shared" si="1"/>
        <v>53.67</v>
      </c>
    </row>
    <row r="33" spans="2:23" ht="56.25" customHeight="1" x14ac:dyDescent="0.2">
      <c r="B33" s="287" t="s">
        <v>1194</v>
      </c>
      <c r="C33" s="288"/>
      <c r="D33" s="288"/>
      <c r="E33" s="288"/>
      <c r="F33" s="288"/>
      <c r="G33" s="288"/>
      <c r="H33" s="288"/>
      <c r="I33" s="288"/>
      <c r="J33" s="288"/>
      <c r="K33" s="288"/>
      <c r="L33" s="288"/>
      <c r="M33" s="289" t="s">
        <v>1176</v>
      </c>
      <c r="N33" s="289"/>
      <c r="O33" s="289" t="s">
        <v>60</v>
      </c>
      <c r="P33" s="289"/>
      <c r="Q33" s="290" t="s">
        <v>53</v>
      </c>
      <c r="R33" s="290"/>
      <c r="S33" s="34" t="s">
        <v>221</v>
      </c>
      <c r="T33" s="34" t="s">
        <v>617</v>
      </c>
      <c r="U33" s="34" t="s">
        <v>1193</v>
      </c>
      <c r="V33" s="34">
        <f t="shared" si="0"/>
        <v>123.08</v>
      </c>
      <c r="W33" s="35">
        <f t="shared" si="1"/>
        <v>18.46</v>
      </c>
    </row>
    <row r="34" spans="2:23" ht="56.25" customHeight="1" x14ac:dyDescent="0.2">
      <c r="B34" s="287" t="s">
        <v>1192</v>
      </c>
      <c r="C34" s="288"/>
      <c r="D34" s="288"/>
      <c r="E34" s="288"/>
      <c r="F34" s="288"/>
      <c r="G34" s="288"/>
      <c r="H34" s="288"/>
      <c r="I34" s="288"/>
      <c r="J34" s="288"/>
      <c r="K34" s="288"/>
      <c r="L34" s="288"/>
      <c r="M34" s="289" t="s">
        <v>1176</v>
      </c>
      <c r="N34" s="289"/>
      <c r="O34" s="289" t="s">
        <v>60</v>
      </c>
      <c r="P34" s="289"/>
      <c r="Q34" s="290" t="s">
        <v>70</v>
      </c>
      <c r="R34" s="290"/>
      <c r="S34" s="34" t="s">
        <v>1191</v>
      </c>
      <c r="T34" s="34" t="s">
        <v>172</v>
      </c>
      <c r="U34" s="34" t="s">
        <v>172</v>
      </c>
      <c r="V34" s="34" t="str">
        <f t="shared" si="0"/>
        <v>N/A</v>
      </c>
      <c r="W34" s="35" t="str">
        <f t="shared" si="1"/>
        <v>N/A</v>
      </c>
    </row>
    <row r="35" spans="2:23" ht="56.25" customHeight="1" x14ac:dyDescent="0.2">
      <c r="B35" s="287" t="s">
        <v>1190</v>
      </c>
      <c r="C35" s="288"/>
      <c r="D35" s="288"/>
      <c r="E35" s="288"/>
      <c r="F35" s="288"/>
      <c r="G35" s="288"/>
      <c r="H35" s="288"/>
      <c r="I35" s="288"/>
      <c r="J35" s="288"/>
      <c r="K35" s="288"/>
      <c r="L35" s="288"/>
      <c r="M35" s="289" t="s">
        <v>1176</v>
      </c>
      <c r="N35" s="289"/>
      <c r="O35" s="289" t="s">
        <v>60</v>
      </c>
      <c r="P35" s="289"/>
      <c r="Q35" s="290" t="s">
        <v>53</v>
      </c>
      <c r="R35" s="290"/>
      <c r="S35" s="34" t="s">
        <v>227</v>
      </c>
      <c r="T35" s="34" t="s">
        <v>1189</v>
      </c>
      <c r="U35" s="34" t="s">
        <v>1188</v>
      </c>
      <c r="V35" s="34">
        <f t="shared" si="0"/>
        <v>32.5</v>
      </c>
      <c r="W35" s="35">
        <f t="shared" si="1"/>
        <v>5.91</v>
      </c>
    </row>
    <row r="36" spans="2:23" ht="56.25" customHeight="1" x14ac:dyDescent="0.2">
      <c r="B36" s="287" t="s">
        <v>1187</v>
      </c>
      <c r="C36" s="288"/>
      <c r="D36" s="288"/>
      <c r="E36" s="288"/>
      <c r="F36" s="288"/>
      <c r="G36" s="288"/>
      <c r="H36" s="288"/>
      <c r="I36" s="288"/>
      <c r="J36" s="288"/>
      <c r="K36" s="288"/>
      <c r="L36" s="288"/>
      <c r="M36" s="289" t="s">
        <v>1176</v>
      </c>
      <c r="N36" s="289"/>
      <c r="O36" s="289" t="s">
        <v>60</v>
      </c>
      <c r="P36" s="289"/>
      <c r="Q36" s="290" t="s">
        <v>53</v>
      </c>
      <c r="R36" s="290"/>
      <c r="S36" s="34" t="s">
        <v>1186</v>
      </c>
      <c r="T36" s="34" t="s">
        <v>1185</v>
      </c>
      <c r="U36" s="34" t="s">
        <v>1184</v>
      </c>
      <c r="V36" s="34">
        <f t="shared" si="0"/>
        <v>90.21</v>
      </c>
      <c r="W36" s="35">
        <f t="shared" si="1"/>
        <v>45.42</v>
      </c>
    </row>
    <row r="37" spans="2:23" ht="56.25" customHeight="1" x14ac:dyDescent="0.2">
      <c r="B37" s="287" t="s">
        <v>1183</v>
      </c>
      <c r="C37" s="288"/>
      <c r="D37" s="288"/>
      <c r="E37" s="288"/>
      <c r="F37" s="288"/>
      <c r="G37" s="288"/>
      <c r="H37" s="288"/>
      <c r="I37" s="288"/>
      <c r="J37" s="288"/>
      <c r="K37" s="288"/>
      <c r="L37" s="288"/>
      <c r="M37" s="289" t="s">
        <v>1176</v>
      </c>
      <c r="N37" s="289"/>
      <c r="O37" s="289" t="s">
        <v>60</v>
      </c>
      <c r="P37" s="289"/>
      <c r="Q37" s="290" t="s">
        <v>53</v>
      </c>
      <c r="R37" s="290"/>
      <c r="S37" s="34" t="s">
        <v>1043</v>
      </c>
      <c r="T37" s="34" t="s">
        <v>1182</v>
      </c>
      <c r="U37" s="34" t="s">
        <v>1181</v>
      </c>
      <c r="V37" s="34">
        <f t="shared" si="0"/>
        <v>72.83</v>
      </c>
      <c r="W37" s="35">
        <f t="shared" si="1"/>
        <v>57.43</v>
      </c>
    </row>
    <row r="38" spans="2:23" ht="56.25" customHeight="1" x14ac:dyDescent="0.2">
      <c r="B38" s="287" t="s">
        <v>1180</v>
      </c>
      <c r="C38" s="288"/>
      <c r="D38" s="288"/>
      <c r="E38" s="288"/>
      <c r="F38" s="288"/>
      <c r="G38" s="288"/>
      <c r="H38" s="288"/>
      <c r="I38" s="288"/>
      <c r="J38" s="288"/>
      <c r="K38" s="288"/>
      <c r="L38" s="288"/>
      <c r="M38" s="289" t="s">
        <v>1176</v>
      </c>
      <c r="N38" s="289"/>
      <c r="O38" s="289" t="s">
        <v>60</v>
      </c>
      <c r="P38" s="289"/>
      <c r="Q38" s="290" t="s">
        <v>53</v>
      </c>
      <c r="R38" s="290"/>
      <c r="S38" s="34" t="s">
        <v>1179</v>
      </c>
      <c r="T38" s="34" t="s">
        <v>1179</v>
      </c>
      <c r="U38" s="34" t="s">
        <v>1178</v>
      </c>
      <c r="V38" s="34">
        <f t="shared" si="0"/>
        <v>108.78</v>
      </c>
      <c r="W38" s="35">
        <f t="shared" si="1"/>
        <v>108.78</v>
      </c>
    </row>
    <row r="39" spans="2:23" ht="56.25" customHeight="1" x14ac:dyDescent="0.2">
      <c r="B39" s="287" t="s">
        <v>1177</v>
      </c>
      <c r="C39" s="288"/>
      <c r="D39" s="288"/>
      <c r="E39" s="288"/>
      <c r="F39" s="288"/>
      <c r="G39" s="288"/>
      <c r="H39" s="288"/>
      <c r="I39" s="288"/>
      <c r="J39" s="288"/>
      <c r="K39" s="288"/>
      <c r="L39" s="288"/>
      <c r="M39" s="289" t="s">
        <v>1176</v>
      </c>
      <c r="N39" s="289"/>
      <c r="O39" s="289" t="s">
        <v>60</v>
      </c>
      <c r="P39" s="289"/>
      <c r="Q39" s="290" t="s">
        <v>53</v>
      </c>
      <c r="R39" s="290"/>
      <c r="S39" s="34" t="s">
        <v>1175</v>
      </c>
      <c r="T39" s="34" t="s">
        <v>1174</v>
      </c>
      <c r="U39" s="34" t="s">
        <v>1173</v>
      </c>
      <c r="V39" s="34">
        <f t="shared" si="0"/>
        <v>87.14</v>
      </c>
      <c r="W39" s="35">
        <f t="shared" si="1"/>
        <v>81.33</v>
      </c>
    </row>
    <row r="40" spans="2:23" ht="56.25" customHeight="1" x14ac:dyDescent="0.2">
      <c r="B40" s="287" t="s">
        <v>1172</v>
      </c>
      <c r="C40" s="288"/>
      <c r="D40" s="288"/>
      <c r="E40" s="288"/>
      <c r="F40" s="288"/>
      <c r="G40" s="288"/>
      <c r="H40" s="288"/>
      <c r="I40" s="288"/>
      <c r="J40" s="288"/>
      <c r="K40" s="288"/>
      <c r="L40" s="288"/>
      <c r="M40" s="289" t="s">
        <v>1171</v>
      </c>
      <c r="N40" s="289"/>
      <c r="O40" s="289" t="s">
        <v>60</v>
      </c>
      <c r="P40" s="289"/>
      <c r="Q40" s="290" t="s">
        <v>53</v>
      </c>
      <c r="R40" s="290"/>
      <c r="S40" s="34" t="s">
        <v>54</v>
      </c>
      <c r="T40" s="34" t="s">
        <v>63</v>
      </c>
      <c r="U40" s="34" t="s">
        <v>63</v>
      </c>
      <c r="V40" s="34">
        <f t="shared" si="0"/>
        <v>100</v>
      </c>
      <c r="W40" s="35">
        <f t="shared" si="1"/>
        <v>25</v>
      </c>
    </row>
    <row r="41" spans="2:23" ht="56.25" customHeight="1" x14ac:dyDescent="0.2">
      <c r="B41" s="287" t="s">
        <v>1170</v>
      </c>
      <c r="C41" s="288"/>
      <c r="D41" s="288"/>
      <c r="E41" s="288"/>
      <c r="F41" s="288"/>
      <c r="G41" s="288"/>
      <c r="H41" s="288"/>
      <c r="I41" s="288"/>
      <c r="J41" s="288"/>
      <c r="K41" s="288"/>
      <c r="L41" s="288"/>
      <c r="M41" s="289" t="s">
        <v>769</v>
      </c>
      <c r="N41" s="289"/>
      <c r="O41" s="289" t="s">
        <v>60</v>
      </c>
      <c r="P41" s="289"/>
      <c r="Q41" s="290" t="s">
        <v>53</v>
      </c>
      <c r="R41" s="290"/>
      <c r="S41" s="34" t="s">
        <v>54</v>
      </c>
      <c r="T41" s="34" t="s">
        <v>1169</v>
      </c>
      <c r="U41" s="34" t="s">
        <v>1168</v>
      </c>
      <c r="V41" s="34">
        <f t="shared" si="0"/>
        <v>113.88</v>
      </c>
      <c r="W41" s="35">
        <f t="shared" si="1"/>
        <v>77.099999999999994</v>
      </c>
    </row>
    <row r="42" spans="2:23" ht="56.25" customHeight="1" x14ac:dyDescent="0.2">
      <c r="B42" s="287" t="s">
        <v>1167</v>
      </c>
      <c r="C42" s="288"/>
      <c r="D42" s="288"/>
      <c r="E42" s="288"/>
      <c r="F42" s="288"/>
      <c r="G42" s="288"/>
      <c r="H42" s="288"/>
      <c r="I42" s="288"/>
      <c r="J42" s="288"/>
      <c r="K42" s="288"/>
      <c r="L42" s="288"/>
      <c r="M42" s="289" t="s">
        <v>769</v>
      </c>
      <c r="N42" s="289"/>
      <c r="O42" s="289" t="s">
        <v>60</v>
      </c>
      <c r="P42" s="289"/>
      <c r="Q42" s="290" t="s">
        <v>53</v>
      </c>
      <c r="R42" s="290"/>
      <c r="S42" s="34" t="s">
        <v>54</v>
      </c>
      <c r="T42" s="34" t="s">
        <v>248</v>
      </c>
      <c r="U42" s="34" t="s">
        <v>1166</v>
      </c>
      <c r="V42" s="34">
        <f t="shared" si="0"/>
        <v>108.33</v>
      </c>
      <c r="W42" s="35">
        <f t="shared" si="1"/>
        <v>32.5</v>
      </c>
    </row>
    <row r="43" spans="2:23" ht="56.25" customHeight="1" x14ac:dyDescent="0.2">
      <c r="B43" s="287" t="s">
        <v>1165</v>
      </c>
      <c r="C43" s="288"/>
      <c r="D43" s="288"/>
      <c r="E43" s="288"/>
      <c r="F43" s="288"/>
      <c r="G43" s="288"/>
      <c r="H43" s="288"/>
      <c r="I43" s="288"/>
      <c r="J43" s="288"/>
      <c r="K43" s="288"/>
      <c r="L43" s="288"/>
      <c r="M43" s="289" t="s">
        <v>769</v>
      </c>
      <c r="N43" s="289"/>
      <c r="O43" s="289" t="s">
        <v>60</v>
      </c>
      <c r="P43" s="289"/>
      <c r="Q43" s="290" t="s">
        <v>53</v>
      </c>
      <c r="R43" s="290"/>
      <c r="S43" s="34" t="s">
        <v>54</v>
      </c>
      <c r="T43" s="34" t="s">
        <v>1164</v>
      </c>
      <c r="U43" s="34" t="s">
        <v>996</v>
      </c>
      <c r="V43" s="34">
        <f t="shared" si="0"/>
        <v>114.81</v>
      </c>
      <c r="W43" s="35">
        <f t="shared" si="1"/>
        <v>96.9</v>
      </c>
    </row>
    <row r="44" spans="2:23" ht="56.25" customHeight="1" x14ac:dyDescent="0.2">
      <c r="B44" s="287" t="s">
        <v>1163</v>
      </c>
      <c r="C44" s="288"/>
      <c r="D44" s="288"/>
      <c r="E44" s="288"/>
      <c r="F44" s="288"/>
      <c r="G44" s="288"/>
      <c r="H44" s="288"/>
      <c r="I44" s="288"/>
      <c r="J44" s="288"/>
      <c r="K44" s="288"/>
      <c r="L44" s="288"/>
      <c r="M44" s="289" t="s">
        <v>769</v>
      </c>
      <c r="N44" s="289"/>
      <c r="O44" s="289" t="s">
        <v>60</v>
      </c>
      <c r="P44" s="289"/>
      <c r="Q44" s="290" t="s">
        <v>53</v>
      </c>
      <c r="R44" s="290"/>
      <c r="S44" s="34" t="s">
        <v>54</v>
      </c>
      <c r="T44" s="34" t="s">
        <v>92</v>
      </c>
      <c r="U44" s="34" t="s">
        <v>1162</v>
      </c>
      <c r="V44" s="34">
        <f t="shared" si="0"/>
        <v>89</v>
      </c>
      <c r="W44" s="35">
        <f t="shared" si="1"/>
        <v>35.6</v>
      </c>
    </row>
    <row r="45" spans="2:23" ht="56.25" customHeight="1" x14ac:dyDescent="0.2">
      <c r="B45" s="287" t="s">
        <v>1161</v>
      </c>
      <c r="C45" s="288"/>
      <c r="D45" s="288"/>
      <c r="E45" s="288"/>
      <c r="F45" s="288"/>
      <c r="G45" s="288"/>
      <c r="H45" s="288"/>
      <c r="I45" s="288"/>
      <c r="J45" s="288"/>
      <c r="K45" s="288"/>
      <c r="L45" s="288"/>
      <c r="M45" s="289" t="s">
        <v>769</v>
      </c>
      <c r="N45" s="289"/>
      <c r="O45" s="289" t="s">
        <v>60</v>
      </c>
      <c r="P45" s="289"/>
      <c r="Q45" s="290" t="s">
        <v>53</v>
      </c>
      <c r="R45" s="290"/>
      <c r="S45" s="34" t="s">
        <v>54</v>
      </c>
      <c r="T45" s="34" t="s">
        <v>54</v>
      </c>
      <c r="U45" s="34" t="s">
        <v>1160</v>
      </c>
      <c r="V45" s="34">
        <f t="shared" si="0"/>
        <v>90.8</v>
      </c>
      <c r="W45" s="35">
        <f t="shared" si="1"/>
        <v>90.8</v>
      </c>
    </row>
    <row r="46" spans="2:23" ht="56.25" customHeight="1" x14ac:dyDescent="0.2">
      <c r="B46" s="287" t="s">
        <v>1159</v>
      </c>
      <c r="C46" s="288"/>
      <c r="D46" s="288"/>
      <c r="E46" s="288"/>
      <c r="F46" s="288"/>
      <c r="G46" s="288"/>
      <c r="H46" s="288"/>
      <c r="I46" s="288"/>
      <c r="J46" s="288"/>
      <c r="K46" s="288"/>
      <c r="L46" s="288"/>
      <c r="M46" s="289" t="s">
        <v>769</v>
      </c>
      <c r="N46" s="289"/>
      <c r="O46" s="289" t="s">
        <v>60</v>
      </c>
      <c r="P46" s="289"/>
      <c r="Q46" s="290" t="s">
        <v>53</v>
      </c>
      <c r="R46" s="290"/>
      <c r="S46" s="34" t="s">
        <v>1158</v>
      </c>
      <c r="T46" s="34" t="s">
        <v>623</v>
      </c>
      <c r="U46" s="34" t="s">
        <v>1157</v>
      </c>
      <c r="V46" s="34">
        <f t="shared" si="0"/>
        <v>51.43</v>
      </c>
      <c r="W46" s="35">
        <f t="shared" si="1"/>
        <v>12.5</v>
      </c>
    </row>
    <row r="47" spans="2:23" ht="56.25" customHeight="1" x14ac:dyDescent="0.2">
      <c r="B47" s="287" t="s">
        <v>1156</v>
      </c>
      <c r="C47" s="288"/>
      <c r="D47" s="288"/>
      <c r="E47" s="288"/>
      <c r="F47" s="288"/>
      <c r="G47" s="288"/>
      <c r="H47" s="288"/>
      <c r="I47" s="288"/>
      <c r="J47" s="288"/>
      <c r="K47" s="288"/>
      <c r="L47" s="288"/>
      <c r="M47" s="289" t="s">
        <v>769</v>
      </c>
      <c r="N47" s="289"/>
      <c r="O47" s="289" t="s">
        <v>60</v>
      </c>
      <c r="P47" s="289"/>
      <c r="Q47" s="290" t="s">
        <v>53</v>
      </c>
      <c r="R47" s="290"/>
      <c r="S47" s="34" t="s">
        <v>1155</v>
      </c>
      <c r="T47" s="34" t="s">
        <v>1154</v>
      </c>
      <c r="U47" s="34" t="s">
        <v>704</v>
      </c>
      <c r="V47" s="34">
        <f t="shared" si="0"/>
        <v>81.2</v>
      </c>
      <c r="W47" s="35">
        <f t="shared" si="1"/>
        <v>75.55</v>
      </c>
    </row>
    <row r="48" spans="2:23" ht="56.25" customHeight="1" x14ac:dyDescent="0.2">
      <c r="B48" s="287" t="s">
        <v>1153</v>
      </c>
      <c r="C48" s="288"/>
      <c r="D48" s="288"/>
      <c r="E48" s="288"/>
      <c r="F48" s="288"/>
      <c r="G48" s="288"/>
      <c r="H48" s="288"/>
      <c r="I48" s="288"/>
      <c r="J48" s="288"/>
      <c r="K48" s="288"/>
      <c r="L48" s="288"/>
      <c r="M48" s="289" t="s">
        <v>769</v>
      </c>
      <c r="N48" s="289"/>
      <c r="O48" s="289" t="s">
        <v>60</v>
      </c>
      <c r="P48" s="289"/>
      <c r="Q48" s="290" t="s">
        <v>53</v>
      </c>
      <c r="R48" s="290"/>
      <c r="S48" s="34" t="s">
        <v>505</v>
      </c>
      <c r="T48" s="34" t="s">
        <v>505</v>
      </c>
      <c r="U48" s="34" t="s">
        <v>1152</v>
      </c>
      <c r="V48" s="34">
        <f t="shared" si="0"/>
        <v>112</v>
      </c>
      <c r="W48" s="35">
        <f t="shared" si="1"/>
        <v>112</v>
      </c>
    </row>
    <row r="49" spans="2:23" ht="56.25" customHeight="1" x14ac:dyDescent="0.2">
      <c r="B49" s="287" t="s">
        <v>1151</v>
      </c>
      <c r="C49" s="288"/>
      <c r="D49" s="288"/>
      <c r="E49" s="288"/>
      <c r="F49" s="288"/>
      <c r="G49" s="288"/>
      <c r="H49" s="288"/>
      <c r="I49" s="288"/>
      <c r="J49" s="288"/>
      <c r="K49" s="288"/>
      <c r="L49" s="288"/>
      <c r="M49" s="289" t="s">
        <v>769</v>
      </c>
      <c r="N49" s="289"/>
      <c r="O49" s="289" t="s">
        <v>60</v>
      </c>
      <c r="P49" s="289"/>
      <c r="Q49" s="290" t="s">
        <v>53</v>
      </c>
      <c r="R49" s="290"/>
      <c r="S49" s="34" t="s">
        <v>54</v>
      </c>
      <c r="T49" s="34" t="s">
        <v>1150</v>
      </c>
      <c r="U49" s="34" t="s">
        <v>1149</v>
      </c>
      <c r="V49" s="34">
        <f t="shared" si="0"/>
        <v>103.61</v>
      </c>
      <c r="W49" s="35">
        <f t="shared" si="1"/>
        <v>74.599999999999994</v>
      </c>
    </row>
    <row r="50" spans="2:23" ht="56.25" customHeight="1" x14ac:dyDescent="0.2">
      <c r="B50" s="287" t="s">
        <v>1148</v>
      </c>
      <c r="C50" s="288"/>
      <c r="D50" s="288"/>
      <c r="E50" s="288"/>
      <c r="F50" s="288"/>
      <c r="G50" s="288"/>
      <c r="H50" s="288"/>
      <c r="I50" s="288"/>
      <c r="J50" s="288"/>
      <c r="K50" s="288"/>
      <c r="L50" s="288"/>
      <c r="M50" s="289" t="s">
        <v>769</v>
      </c>
      <c r="N50" s="289"/>
      <c r="O50" s="289" t="s">
        <v>60</v>
      </c>
      <c r="P50" s="289"/>
      <c r="Q50" s="290" t="s">
        <v>53</v>
      </c>
      <c r="R50" s="290"/>
      <c r="S50" s="34" t="s">
        <v>54</v>
      </c>
      <c r="T50" s="34" t="s">
        <v>884</v>
      </c>
      <c r="U50" s="34" t="s">
        <v>160</v>
      </c>
      <c r="V50" s="34">
        <f t="shared" si="0"/>
        <v>110.04</v>
      </c>
      <c r="W50" s="35">
        <f t="shared" si="1"/>
        <v>30.7</v>
      </c>
    </row>
    <row r="51" spans="2:23" ht="56.25" customHeight="1" x14ac:dyDescent="0.2">
      <c r="B51" s="287" t="s">
        <v>1147</v>
      </c>
      <c r="C51" s="288"/>
      <c r="D51" s="288"/>
      <c r="E51" s="288"/>
      <c r="F51" s="288"/>
      <c r="G51" s="288"/>
      <c r="H51" s="288"/>
      <c r="I51" s="288"/>
      <c r="J51" s="288"/>
      <c r="K51" s="288"/>
      <c r="L51" s="288"/>
      <c r="M51" s="289" t="s">
        <v>769</v>
      </c>
      <c r="N51" s="289"/>
      <c r="O51" s="289" t="s">
        <v>60</v>
      </c>
      <c r="P51" s="289"/>
      <c r="Q51" s="290" t="s">
        <v>53</v>
      </c>
      <c r="R51" s="290"/>
      <c r="S51" s="34" t="s">
        <v>54</v>
      </c>
      <c r="T51" s="34" t="s">
        <v>1146</v>
      </c>
      <c r="U51" s="34" t="s">
        <v>1145</v>
      </c>
      <c r="V51" s="34">
        <f t="shared" si="0"/>
        <v>103.31</v>
      </c>
      <c r="W51" s="35">
        <f t="shared" si="1"/>
        <v>84.3</v>
      </c>
    </row>
    <row r="52" spans="2:23" ht="56.25" customHeight="1" x14ac:dyDescent="0.2">
      <c r="B52" s="287" t="s">
        <v>1144</v>
      </c>
      <c r="C52" s="288"/>
      <c r="D52" s="288"/>
      <c r="E52" s="288"/>
      <c r="F52" s="288"/>
      <c r="G52" s="288"/>
      <c r="H52" s="288"/>
      <c r="I52" s="288"/>
      <c r="J52" s="288"/>
      <c r="K52" s="288"/>
      <c r="L52" s="288"/>
      <c r="M52" s="289" t="s">
        <v>769</v>
      </c>
      <c r="N52" s="289"/>
      <c r="O52" s="289" t="s">
        <v>60</v>
      </c>
      <c r="P52" s="289"/>
      <c r="Q52" s="290" t="s">
        <v>53</v>
      </c>
      <c r="R52" s="290"/>
      <c r="S52" s="34" t="s">
        <v>54</v>
      </c>
      <c r="T52" s="34" t="s">
        <v>57</v>
      </c>
      <c r="U52" s="34" t="s">
        <v>57</v>
      </c>
      <c r="V52" s="34" t="str">
        <f t="shared" si="0"/>
        <v>N/A</v>
      </c>
      <c r="W52" s="35">
        <f t="shared" si="1"/>
        <v>0</v>
      </c>
    </row>
    <row r="53" spans="2:23" ht="56.25" customHeight="1" x14ac:dyDescent="0.2">
      <c r="B53" s="287" t="s">
        <v>1143</v>
      </c>
      <c r="C53" s="288"/>
      <c r="D53" s="288"/>
      <c r="E53" s="288"/>
      <c r="F53" s="288"/>
      <c r="G53" s="288"/>
      <c r="H53" s="288"/>
      <c r="I53" s="288"/>
      <c r="J53" s="288"/>
      <c r="K53" s="288"/>
      <c r="L53" s="288"/>
      <c r="M53" s="289" t="s">
        <v>769</v>
      </c>
      <c r="N53" s="289"/>
      <c r="O53" s="289" t="s">
        <v>60</v>
      </c>
      <c r="P53" s="289"/>
      <c r="Q53" s="290" t="s">
        <v>53</v>
      </c>
      <c r="R53" s="290"/>
      <c r="S53" s="34" t="s">
        <v>54</v>
      </c>
      <c r="T53" s="34" t="s">
        <v>267</v>
      </c>
      <c r="U53" s="34" t="s">
        <v>1142</v>
      </c>
      <c r="V53" s="34">
        <f t="shared" si="0"/>
        <v>272</v>
      </c>
      <c r="W53" s="35">
        <f t="shared" si="1"/>
        <v>136</v>
      </c>
    </row>
    <row r="54" spans="2:23" ht="56.25" customHeight="1" x14ac:dyDescent="0.2">
      <c r="B54" s="287" t="s">
        <v>1141</v>
      </c>
      <c r="C54" s="288"/>
      <c r="D54" s="288"/>
      <c r="E54" s="288"/>
      <c r="F54" s="288"/>
      <c r="G54" s="288"/>
      <c r="H54" s="288"/>
      <c r="I54" s="288"/>
      <c r="J54" s="288"/>
      <c r="K54" s="288"/>
      <c r="L54" s="288"/>
      <c r="M54" s="289" t="s">
        <v>769</v>
      </c>
      <c r="N54" s="289"/>
      <c r="O54" s="289" t="s">
        <v>60</v>
      </c>
      <c r="P54" s="289"/>
      <c r="Q54" s="290" t="s">
        <v>53</v>
      </c>
      <c r="R54" s="290"/>
      <c r="S54" s="34" t="s">
        <v>54</v>
      </c>
      <c r="T54" s="34" t="s">
        <v>54</v>
      </c>
      <c r="U54" s="34" t="s">
        <v>1140</v>
      </c>
      <c r="V54" s="34">
        <f t="shared" si="0"/>
        <v>125</v>
      </c>
      <c r="W54" s="35">
        <f t="shared" si="1"/>
        <v>125</v>
      </c>
    </row>
    <row r="55" spans="2:23" ht="56.25" customHeight="1" x14ac:dyDescent="0.2">
      <c r="B55" s="287" t="s">
        <v>1139</v>
      </c>
      <c r="C55" s="288"/>
      <c r="D55" s="288"/>
      <c r="E55" s="288"/>
      <c r="F55" s="288"/>
      <c r="G55" s="288"/>
      <c r="H55" s="288"/>
      <c r="I55" s="288"/>
      <c r="J55" s="288"/>
      <c r="K55" s="288"/>
      <c r="L55" s="288"/>
      <c r="M55" s="289" t="s">
        <v>769</v>
      </c>
      <c r="N55" s="289"/>
      <c r="O55" s="289" t="s">
        <v>60</v>
      </c>
      <c r="P55" s="289"/>
      <c r="Q55" s="290" t="s">
        <v>53</v>
      </c>
      <c r="R55" s="290"/>
      <c r="S55" s="34" t="s">
        <v>54</v>
      </c>
      <c r="T55" s="34" t="s">
        <v>54</v>
      </c>
      <c r="U55" s="34" t="s">
        <v>54</v>
      </c>
      <c r="V55" s="34">
        <f t="shared" si="0"/>
        <v>100</v>
      </c>
      <c r="W55" s="35">
        <f t="shared" si="1"/>
        <v>100</v>
      </c>
    </row>
    <row r="56" spans="2:23" ht="56.25" customHeight="1" x14ac:dyDescent="0.2">
      <c r="B56" s="287" t="s">
        <v>1138</v>
      </c>
      <c r="C56" s="288"/>
      <c r="D56" s="288"/>
      <c r="E56" s="288"/>
      <c r="F56" s="288"/>
      <c r="G56" s="288"/>
      <c r="H56" s="288"/>
      <c r="I56" s="288"/>
      <c r="J56" s="288"/>
      <c r="K56" s="288"/>
      <c r="L56" s="288"/>
      <c r="M56" s="289" t="s">
        <v>769</v>
      </c>
      <c r="N56" s="289"/>
      <c r="O56" s="289" t="s">
        <v>60</v>
      </c>
      <c r="P56" s="289"/>
      <c r="Q56" s="290" t="s">
        <v>53</v>
      </c>
      <c r="R56" s="290"/>
      <c r="S56" s="34" t="s">
        <v>54</v>
      </c>
      <c r="T56" s="34" t="s">
        <v>54</v>
      </c>
      <c r="U56" s="34" t="s">
        <v>54</v>
      </c>
      <c r="V56" s="34">
        <f t="shared" si="0"/>
        <v>100</v>
      </c>
      <c r="W56" s="35">
        <f t="shared" si="1"/>
        <v>100</v>
      </c>
    </row>
    <row r="57" spans="2:23" ht="56.25" customHeight="1" x14ac:dyDescent="0.2">
      <c r="B57" s="287" t="s">
        <v>1137</v>
      </c>
      <c r="C57" s="288"/>
      <c r="D57" s="288"/>
      <c r="E57" s="288"/>
      <c r="F57" s="288"/>
      <c r="G57" s="288"/>
      <c r="H57" s="288"/>
      <c r="I57" s="288"/>
      <c r="J57" s="288"/>
      <c r="K57" s="288"/>
      <c r="L57" s="288"/>
      <c r="M57" s="289" t="s">
        <v>769</v>
      </c>
      <c r="N57" s="289"/>
      <c r="O57" s="289" t="s">
        <v>915</v>
      </c>
      <c r="P57" s="289"/>
      <c r="Q57" s="290" t="s">
        <v>53</v>
      </c>
      <c r="R57" s="290"/>
      <c r="S57" s="34" t="s">
        <v>267</v>
      </c>
      <c r="T57" s="34" t="s">
        <v>267</v>
      </c>
      <c r="U57" s="34" t="s">
        <v>267</v>
      </c>
      <c r="V57" s="34">
        <f t="shared" si="0"/>
        <v>100</v>
      </c>
      <c r="W57" s="35">
        <f t="shared" si="1"/>
        <v>100</v>
      </c>
    </row>
    <row r="58" spans="2:23" ht="56.25" customHeight="1" x14ac:dyDescent="0.2">
      <c r="B58" s="287" t="s">
        <v>1136</v>
      </c>
      <c r="C58" s="288"/>
      <c r="D58" s="288"/>
      <c r="E58" s="288"/>
      <c r="F58" s="288"/>
      <c r="G58" s="288"/>
      <c r="H58" s="288"/>
      <c r="I58" s="288"/>
      <c r="J58" s="288"/>
      <c r="K58" s="288"/>
      <c r="L58" s="288"/>
      <c r="M58" s="289" t="s">
        <v>769</v>
      </c>
      <c r="N58" s="289"/>
      <c r="O58" s="289" t="s">
        <v>60</v>
      </c>
      <c r="P58" s="289"/>
      <c r="Q58" s="290" t="s">
        <v>53</v>
      </c>
      <c r="R58" s="290"/>
      <c r="S58" s="34" t="s">
        <v>54</v>
      </c>
      <c r="T58" s="34" t="s">
        <v>1135</v>
      </c>
      <c r="U58" s="34" t="s">
        <v>1134</v>
      </c>
      <c r="V58" s="34">
        <f t="shared" si="0"/>
        <v>101.44</v>
      </c>
      <c r="W58" s="35">
        <f t="shared" si="1"/>
        <v>77.7</v>
      </c>
    </row>
    <row r="59" spans="2:23" ht="56.25" customHeight="1" x14ac:dyDescent="0.2">
      <c r="B59" s="287" t="s">
        <v>1133</v>
      </c>
      <c r="C59" s="288"/>
      <c r="D59" s="288"/>
      <c r="E59" s="288"/>
      <c r="F59" s="288"/>
      <c r="G59" s="288"/>
      <c r="H59" s="288"/>
      <c r="I59" s="288"/>
      <c r="J59" s="288"/>
      <c r="K59" s="288"/>
      <c r="L59" s="288"/>
      <c r="M59" s="289" t="s">
        <v>769</v>
      </c>
      <c r="N59" s="289"/>
      <c r="O59" s="289" t="s">
        <v>60</v>
      </c>
      <c r="P59" s="289"/>
      <c r="Q59" s="290" t="s">
        <v>53</v>
      </c>
      <c r="R59" s="290"/>
      <c r="S59" s="34" t="s">
        <v>54</v>
      </c>
      <c r="T59" s="34" t="s">
        <v>63</v>
      </c>
      <c r="U59" s="34" t="s">
        <v>538</v>
      </c>
      <c r="V59" s="34">
        <f t="shared" si="0"/>
        <v>106.8</v>
      </c>
      <c r="W59" s="35">
        <f t="shared" si="1"/>
        <v>26.7</v>
      </c>
    </row>
    <row r="60" spans="2:23" ht="56.25" customHeight="1" x14ac:dyDescent="0.2">
      <c r="B60" s="287" t="s">
        <v>1132</v>
      </c>
      <c r="C60" s="288"/>
      <c r="D60" s="288"/>
      <c r="E60" s="288"/>
      <c r="F60" s="288"/>
      <c r="G60" s="288"/>
      <c r="H60" s="288"/>
      <c r="I60" s="288"/>
      <c r="J60" s="288"/>
      <c r="K60" s="288"/>
      <c r="L60" s="288"/>
      <c r="M60" s="289" t="s">
        <v>769</v>
      </c>
      <c r="N60" s="289"/>
      <c r="O60" s="289" t="s">
        <v>60</v>
      </c>
      <c r="P60" s="289"/>
      <c r="Q60" s="290" t="s">
        <v>53</v>
      </c>
      <c r="R60" s="290"/>
      <c r="S60" s="34" t="s">
        <v>1131</v>
      </c>
      <c r="T60" s="34" t="s">
        <v>633</v>
      </c>
      <c r="U60" s="34" t="s">
        <v>1130</v>
      </c>
      <c r="V60" s="34">
        <f t="shared" si="0"/>
        <v>101.35</v>
      </c>
      <c r="W60" s="35">
        <f t="shared" si="1"/>
        <v>77.59</v>
      </c>
    </row>
    <row r="61" spans="2:23" ht="56.25" customHeight="1" x14ac:dyDescent="0.2">
      <c r="B61" s="287" t="s">
        <v>1129</v>
      </c>
      <c r="C61" s="288"/>
      <c r="D61" s="288"/>
      <c r="E61" s="288"/>
      <c r="F61" s="288"/>
      <c r="G61" s="288"/>
      <c r="H61" s="288"/>
      <c r="I61" s="288"/>
      <c r="J61" s="288"/>
      <c r="K61" s="288"/>
      <c r="L61" s="288"/>
      <c r="M61" s="289" t="s">
        <v>769</v>
      </c>
      <c r="N61" s="289"/>
      <c r="O61" s="289" t="s">
        <v>60</v>
      </c>
      <c r="P61" s="289"/>
      <c r="Q61" s="290" t="s">
        <v>53</v>
      </c>
      <c r="R61" s="290"/>
      <c r="S61" s="34" t="s">
        <v>1128</v>
      </c>
      <c r="T61" s="34" t="s">
        <v>1127</v>
      </c>
      <c r="U61" s="34" t="s">
        <v>1126</v>
      </c>
      <c r="V61" s="34">
        <f t="shared" si="0"/>
        <v>100.71</v>
      </c>
      <c r="W61" s="35">
        <f t="shared" si="1"/>
        <v>75.17</v>
      </c>
    </row>
    <row r="62" spans="2:23" ht="56.25" customHeight="1" x14ac:dyDescent="0.2">
      <c r="B62" s="287" t="s">
        <v>1125</v>
      </c>
      <c r="C62" s="288"/>
      <c r="D62" s="288"/>
      <c r="E62" s="288"/>
      <c r="F62" s="288"/>
      <c r="G62" s="288"/>
      <c r="H62" s="288"/>
      <c r="I62" s="288"/>
      <c r="J62" s="288"/>
      <c r="K62" s="288"/>
      <c r="L62" s="288"/>
      <c r="M62" s="289" t="s">
        <v>893</v>
      </c>
      <c r="N62" s="289"/>
      <c r="O62" s="289" t="s">
        <v>60</v>
      </c>
      <c r="P62" s="289"/>
      <c r="Q62" s="290" t="s">
        <v>53</v>
      </c>
      <c r="R62" s="290"/>
      <c r="S62" s="34" t="s">
        <v>54</v>
      </c>
      <c r="T62" s="34" t="s">
        <v>54</v>
      </c>
      <c r="U62" s="34" t="s">
        <v>1124</v>
      </c>
      <c r="V62" s="34">
        <f t="shared" si="0"/>
        <v>18.2</v>
      </c>
      <c r="W62" s="35">
        <f t="shared" si="1"/>
        <v>18.2</v>
      </c>
    </row>
    <row r="63" spans="2:23" ht="56.25" customHeight="1" x14ac:dyDescent="0.2">
      <c r="B63" s="287" t="s">
        <v>1123</v>
      </c>
      <c r="C63" s="288"/>
      <c r="D63" s="288"/>
      <c r="E63" s="288"/>
      <c r="F63" s="288"/>
      <c r="G63" s="288"/>
      <c r="H63" s="288"/>
      <c r="I63" s="288"/>
      <c r="J63" s="288"/>
      <c r="K63" s="288"/>
      <c r="L63" s="288"/>
      <c r="M63" s="289" t="s">
        <v>893</v>
      </c>
      <c r="N63" s="289"/>
      <c r="O63" s="289" t="s">
        <v>60</v>
      </c>
      <c r="P63" s="289"/>
      <c r="Q63" s="290" t="s">
        <v>53</v>
      </c>
      <c r="R63" s="290"/>
      <c r="S63" s="34" t="s">
        <v>1122</v>
      </c>
      <c r="T63" s="34" t="s">
        <v>415</v>
      </c>
      <c r="U63" s="34" t="s">
        <v>1121</v>
      </c>
      <c r="V63" s="34">
        <f t="shared" si="0"/>
        <v>223.08</v>
      </c>
      <c r="W63" s="35">
        <f t="shared" si="1"/>
        <v>214.81</v>
      </c>
    </row>
    <row r="64" spans="2:23" ht="56.25" customHeight="1" x14ac:dyDescent="0.2">
      <c r="B64" s="287" t="s">
        <v>1120</v>
      </c>
      <c r="C64" s="288"/>
      <c r="D64" s="288"/>
      <c r="E64" s="288"/>
      <c r="F64" s="288"/>
      <c r="G64" s="288"/>
      <c r="H64" s="288"/>
      <c r="I64" s="288"/>
      <c r="J64" s="288"/>
      <c r="K64" s="288"/>
      <c r="L64" s="288"/>
      <c r="M64" s="289" t="s">
        <v>893</v>
      </c>
      <c r="N64" s="289"/>
      <c r="O64" s="289" t="s">
        <v>60</v>
      </c>
      <c r="P64" s="289"/>
      <c r="Q64" s="290" t="s">
        <v>53</v>
      </c>
      <c r="R64" s="290"/>
      <c r="S64" s="34" t="s">
        <v>1119</v>
      </c>
      <c r="T64" s="34" t="s">
        <v>1118</v>
      </c>
      <c r="U64" s="34" t="s">
        <v>1117</v>
      </c>
      <c r="V64" s="34">
        <f t="shared" si="0"/>
        <v>99.32</v>
      </c>
      <c r="W64" s="35">
        <f t="shared" si="1"/>
        <v>93.3</v>
      </c>
    </row>
    <row r="65" spans="2:25" ht="56.25" customHeight="1" x14ac:dyDescent="0.2">
      <c r="B65" s="287" t="s">
        <v>1116</v>
      </c>
      <c r="C65" s="288"/>
      <c r="D65" s="288"/>
      <c r="E65" s="288"/>
      <c r="F65" s="288"/>
      <c r="G65" s="288"/>
      <c r="H65" s="288"/>
      <c r="I65" s="288"/>
      <c r="J65" s="288"/>
      <c r="K65" s="288"/>
      <c r="L65" s="288"/>
      <c r="M65" s="289" t="s">
        <v>893</v>
      </c>
      <c r="N65" s="289"/>
      <c r="O65" s="289" t="s">
        <v>60</v>
      </c>
      <c r="P65" s="289"/>
      <c r="Q65" s="290" t="s">
        <v>53</v>
      </c>
      <c r="R65" s="290"/>
      <c r="S65" s="34" t="s">
        <v>1115</v>
      </c>
      <c r="T65" s="34" t="s">
        <v>54</v>
      </c>
      <c r="U65" s="34" t="s">
        <v>866</v>
      </c>
      <c r="V65" s="34">
        <f t="shared" si="0"/>
        <v>98</v>
      </c>
      <c r="W65" s="35">
        <f t="shared" si="1"/>
        <v>114.75</v>
      </c>
    </row>
    <row r="66" spans="2:25" ht="56.25" customHeight="1" x14ac:dyDescent="0.2">
      <c r="B66" s="287" t="s">
        <v>1114</v>
      </c>
      <c r="C66" s="288"/>
      <c r="D66" s="288"/>
      <c r="E66" s="288"/>
      <c r="F66" s="288"/>
      <c r="G66" s="288"/>
      <c r="H66" s="288"/>
      <c r="I66" s="288"/>
      <c r="J66" s="288"/>
      <c r="K66" s="288"/>
      <c r="L66" s="288"/>
      <c r="M66" s="289" t="s">
        <v>893</v>
      </c>
      <c r="N66" s="289"/>
      <c r="O66" s="289" t="s">
        <v>60</v>
      </c>
      <c r="P66" s="289"/>
      <c r="Q66" s="290" t="s">
        <v>53</v>
      </c>
      <c r="R66" s="290"/>
      <c r="S66" s="34" t="s">
        <v>1113</v>
      </c>
      <c r="T66" s="34" t="s">
        <v>1112</v>
      </c>
      <c r="U66" s="34" t="s">
        <v>1111</v>
      </c>
      <c r="V66" s="34">
        <f t="shared" si="0"/>
        <v>99.14</v>
      </c>
      <c r="W66" s="35">
        <f t="shared" si="1"/>
        <v>100.65</v>
      </c>
    </row>
    <row r="67" spans="2:25" ht="56.25" customHeight="1" x14ac:dyDescent="0.2">
      <c r="B67" s="287" t="s">
        <v>1110</v>
      </c>
      <c r="C67" s="288"/>
      <c r="D67" s="288"/>
      <c r="E67" s="288"/>
      <c r="F67" s="288"/>
      <c r="G67" s="288"/>
      <c r="H67" s="288"/>
      <c r="I67" s="288"/>
      <c r="J67" s="288"/>
      <c r="K67" s="288"/>
      <c r="L67" s="288"/>
      <c r="M67" s="289" t="s">
        <v>1105</v>
      </c>
      <c r="N67" s="289"/>
      <c r="O67" s="289" t="s">
        <v>60</v>
      </c>
      <c r="P67" s="289"/>
      <c r="Q67" s="290" t="s">
        <v>53</v>
      </c>
      <c r="R67" s="290"/>
      <c r="S67" s="34" t="s">
        <v>1109</v>
      </c>
      <c r="T67" s="34" t="s">
        <v>1108</v>
      </c>
      <c r="U67" s="34" t="s">
        <v>1107</v>
      </c>
      <c r="V67" s="34">
        <f t="shared" si="0"/>
        <v>106.71</v>
      </c>
      <c r="W67" s="35">
        <f t="shared" si="1"/>
        <v>1.29</v>
      </c>
    </row>
    <row r="68" spans="2:25" ht="56.25" customHeight="1" x14ac:dyDescent="0.2">
      <c r="B68" s="287" t="s">
        <v>1106</v>
      </c>
      <c r="C68" s="288"/>
      <c r="D68" s="288"/>
      <c r="E68" s="288"/>
      <c r="F68" s="288"/>
      <c r="G68" s="288"/>
      <c r="H68" s="288"/>
      <c r="I68" s="288"/>
      <c r="J68" s="288"/>
      <c r="K68" s="288"/>
      <c r="L68" s="288"/>
      <c r="M68" s="289" t="s">
        <v>1105</v>
      </c>
      <c r="N68" s="289"/>
      <c r="O68" s="289" t="s">
        <v>60</v>
      </c>
      <c r="P68" s="289"/>
      <c r="Q68" s="290" t="s">
        <v>53</v>
      </c>
      <c r="R68" s="290"/>
      <c r="S68" s="34" t="s">
        <v>1104</v>
      </c>
      <c r="T68" s="34" t="s">
        <v>1103</v>
      </c>
      <c r="U68" s="34" t="s">
        <v>1102</v>
      </c>
      <c r="V68" s="34">
        <f t="shared" si="0"/>
        <v>75.040000000000006</v>
      </c>
      <c r="W68" s="35">
        <f t="shared" si="1"/>
        <v>0.89</v>
      </c>
    </row>
    <row r="69" spans="2:25" ht="56.25" customHeight="1" thickBot="1" x14ac:dyDescent="0.25">
      <c r="B69" s="287" t="s">
        <v>1101</v>
      </c>
      <c r="C69" s="288"/>
      <c r="D69" s="288"/>
      <c r="E69" s="288"/>
      <c r="F69" s="288"/>
      <c r="G69" s="288"/>
      <c r="H69" s="288"/>
      <c r="I69" s="288"/>
      <c r="J69" s="288"/>
      <c r="K69" s="288"/>
      <c r="L69" s="288"/>
      <c r="M69" s="289" t="s">
        <v>763</v>
      </c>
      <c r="N69" s="289"/>
      <c r="O69" s="289" t="s">
        <v>60</v>
      </c>
      <c r="P69" s="289"/>
      <c r="Q69" s="290" t="s">
        <v>53</v>
      </c>
      <c r="R69" s="290"/>
      <c r="S69" s="34" t="s">
        <v>1100</v>
      </c>
      <c r="T69" s="34" t="s">
        <v>1099</v>
      </c>
      <c r="U69" s="34" t="s">
        <v>1098</v>
      </c>
      <c r="V69" s="34">
        <f t="shared" si="0"/>
        <v>113.92</v>
      </c>
      <c r="W69" s="35">
        <f t="shared" si="1"/>
        <v>101.19</v>
      </c>
    </row>
    <row r="70" spans="2:25" ht="21.75" customHeight="1" thickTop="1" thickBot="1" x14ac:dyDescent="0.25">
      <c r="B70" s="11" t="s">
        <v>65</v>
      </c>
      <c r="C70" s="12"/>
      <c r="D70" s="12"/>
      <c r="E70" s="12"/>
      <c r="F70" s="12"/>
      <c r="G70" s="12"/>
      <c r="H70" s="13"/>
      <c r="I70" s="13"/>
      <c r="J70" s="13"/>
      <c r="K70" s="13"/>
      <c r="L70" s="13"/>
      <c r="M70" s="13"/>
      <c r="N70" s="13"/>
      <c r="O70" s="13"/>
      <c r="P70" s="13"/>
      <c r="Q70" s="13"/>
      <c r="R70" s="13"/>
      <c r="S70" s="13"/>
      <c r="T70" s="13"/>
      <c r="U70" s="13"/>
      <c r="V70" s="13"/>
      <c r="W70" s="14"/>
      <c r="X70" s="36"/>
    </row>
    <row r="71" spans="2:25" ht="29.25" customHeight="1" thickTop="1" thickBot="1" x14ac:dyDescent="0.25">
      <c r="B71" s="291" t="s">
        <v>2293</v>
      </c>
      <c r="C71" s="292"/>
      <c r="D71" s="292"/>
      <c r="E71" s="292"/>
      <c r="F71" s="292"/>
      <c r="G71" s="292"/>
      <c r="H71" s="292"/>
      <c r="I71" s="292"/>
      <c r="J71" s="292"/>
      <c r="K71" s="292"/>
      <c r="L71" s="292"/>
      <c r="M71" s="292"/>
      <c r="N71" s="292"/>
      <c r="O71" s="292"/>
      <c r="P71" s="292"/>
      <c r="Q71" s="293"/>
      <c r="R71" s="37" t="s">
        <v>45</v>
      </c>
      <c r="S71" s="274" t="s">
        <v>46</v>
      </c>
      <c r="T71" s="274"/>
      <c r="U71" s="38" t="s">
        <v>66</v>
      </c>
      <c r="V71" s="273" t="s">
        <v>67</v>
      </c>
      <c r="W71" s="275"/>
    </row>
    <row r="72" spans="2:25" ht="30.75" customHeight="1" thickBot="1" x14ac:dyDescent="0.25">
      <c r="B72" s="294"/>
      <c r="C72" s="295"/>
      <c r="D72" s="295"/>
      <c r="E72" s="295"/>
      <c r="F72" s="295"/>
      <c r="G72" s="295"/>
      <c r="H72" s="295"/>
      <c r="I72" s="295"/>
      <c r="J72" s="295"/>
      <c r="K72" s="295"/>
      <c r="L72" s="295"/>
      <c r="M72" s="295"/>
      <c r="N72" s="295"/>
      <c r="O72" s="295"/>
      <c r="P72" s="295"/>
      <c r="Q72" s="296"/>
      <c r="R72" s="39" t="s">
        <v>68</v>
      </c>
      <c r="S72" s="39" t="s">
        <v>68</v>
      </c>
      <c r="T72" s="39" t="s">
        <v>60</v>
      </c>
      <c r="U72" s="39" t="s">
        <v>68</v>
      </c>
      <c r="V72" s="39" t="s">
        <v>69</v>
      </c>
      <c r="W72" s="32" t="s">
        <v>70</v>
      </c>
      <c r="Y72" s="36"/>
    </row>
    <row r="73" spans="2:25" ht="23.25" customHeight="1" thickBot="1" x14ac:dyDescent="0.25">
      <c r="B73" s="306" t="s">
        <v>71</v>
      </c>
      <c r="C73" s="307"/>
      <c r="D73" s="307"/>
      <c r="E73" s="40" t="s">
        <v>1096</v>
      </c>
      <c r="F73" s="40"/>
      <c r="G73" s="40"/>
      <c r="H73" s="41"/>
      <c r="I73" s="41"/>
      <c r="J73" s="41"/>
      <c r="K73" s="41"/>
      <c r="L73" s="41"/>
      <c r="M73" s="41"/>
      <c r="N73" s="41"/>
      <c r="O73" s="41"/>
      <c r="P73" s="42"/>
      <c r="Q73" s="42"/>
      <c r="R73" s="43" t="s">
        <v>1097</v>
      </c>
      <c r="S73" s="44" t="s">
        <v>11</v>
      </c>
      <c r="T73" s="42"/>
      <c r="U73" s="44" t="s">
        <v>1093</v>
      </c>
      <c r="V73" s="42"/>
      <c r="W73" s="45">
        <f t="shared" ref="W73:W84" si="2">+IF(ISERR(U73/R73*100),"N/A",ROUND(U73/R73*100,2))</f>
        <v>37.44</v>
      </c>
    </row>
    <row r="74" spans="2:25" ht="26.25" customHeight="1" x14ac:dyDescent="0.2">
      <c r="B74" s="308" t="s">
        <v>75</v>
      </c>
      <c r="C74" s="309"/>
      <c r="D74" s="309"/>
      <c r="E74" s="46" t="s">
        <v>1096</v>
      </c>
      <c r="F74" s="46"/>
      <c r="G74" s="46"/>
      <c r="H74" s="47"/>
      <c r="I74" s="47"/>
      <c r="J74" s="47"/>
      <c r="K74" s="47"/>
      <c r="L74" s="47"/>
      <c r="M74" s="47"/>
      <c r="N74" s="47"/>
      <c r="O74" s="47"/>
      <c r="P74" s="48"/>
      <c r="Q74" s="48"/>
      <c r="R74" s="49" t="s">
        <v>1095</v>
      </c>
      <c r="S74" s="50" t="s">
        <v>1094</v>
      </c>
      <c r="T74" s="51">
        <f>+IF(ISERR(S74/R74*100),"N/A",ROUND(S74/R74*100,2))</f>
        <v>37.43</v>
      </c>
      <c r="U74" s="50" t="s">
        <v>1093</v>
      </c>
      <c r="V74" s="51">
        <f>+IF(ISERR(U74/S74*100),"N/A",ROUND(U74/S74*100,2))</f>
        <v>99.89</v>
      </c>
      <c r="W74" s="52">
        <f t="shared" si="2"/>
        <v>37.39</v>
      </c>
    </row>
    <row r="75" spans="2:25" ht="23.25" customHeight="1" thickBot="1" x14ac:dyDescent="0.25">
      <c r="B75" s="306" t="s">
        <v>71</v>
      </c>
      <c r="C75" s="307"/>
      <c r="D75" s="307"/>
      <c r="E75" s="40" t="s">
        <v>1092</v>
      </c>
      <c r="F75" s="40"/>
      <c r="G75" s="40"/>
      <c r="H75" s="41"/>
      <c r="I75" s="41"/>
      <c r="J75" s="41"/>
      <c r="K75" s="41"/>
      <c r="L75" s="41"/>
      <c r="M75" s="41"/>
      <c r="N75" s="41"/>
      <c r="O75" s="41"/>
      <c r="P75" s="42"/>
      <c r="Q75" s="42"/>
      <c r="R75" s="43" t="s">
        <v>306</v>
      </c>
      <c r="S75" s="44" t="s">
        <v>11</v>
      </c>
      <c r="T75" s="42"/>
      <c r="U75" s="44" t="s">
        <v>57</v>
      </c>
      <c r="V75" s="42"/>
      <c r="W75" s="45">
        <f t="shared" si="2"/>
        <v>0</v>
      </c>
    </row>
    <row r="76" spans="2:25" ht="26.25" customHeight="1" x14ac:dyDescent="0.2">
      <c r="B76" s="308" t="s">
        <v>75</v>
      </c>
      <c r="C76" s="309"/>
      <c r="D76" s="309"/>
      <c r="E76" s="46" t="s">
        <v>1092</v>
      </c>
      <c r="F76" s="46"/>
      <c r="G76" s="46"/>
      <c r="H76" s="47"/>
      <c r="I76" s="47"/>
      <c r="J76" s="47"/>
      <c r="K76" s="47"/>
      <c r="L76" s="47"/>
      <c r="M76" s="47"/>
      <c r="N76" s="47"/>
      <c r="O76" s="47"/>
      <c r="P76" s="48"/>
      <c r="Q76" s="48"/>
      <c r="R76" s="49" t="s">
        <v>306</v>
      </c>
      <c r="S76" s="50" t="s">
        <v>57</v>
      </c>
      <c r="T76" s="51">
        <f>+IF(ISERR(S76/R76*100),"N/A",ROUND(S76/R76*100,2))</f>
        <v>0</v>
      </c>
      <c r="U76" s="50" t="s">
        <v>57</v>
      </c>
      <c r="V76" s="51" t="str">
        <f>+IF(ISERR(U76/S76*100),"N/A",ROUND(U76/S76*100,2))</f>
        <v>N/A</v>
      </c>
      <c r="W76" s="52">
        <f t="shared" si="2"/>
        <v>0</v>
      </c>
    </row>
    <row r="77" spans="2:25" ht="23.25" customHeight="1" thickBot="1" x14ac:dyDescent="0.25">
      <c r="B77" s="306" t="s">
        <v>71</v>
      </c>
      <c r="C77" s="307"/>
      <c r="D77" s="307"/>
      <c r="E77" s="40" t="s">
        <v>751</v>
      </c>
      <c r="F77" s="40"/>
      <c r="G77" s="40"/>
      <c r="H77" s="41"/>
      <c r="I77" s="41"/>
      <c r="J77" s="41"/>
      <c r="K77" s="41"/>
      <c r="L77" s="41"/>
      <c r="M77" s="41"/>
      <c r="N77" s="41"/>
      <c r="O77" s="41"/>
      <c r="P77" s="42"/>
      <c r="Q77" s="42"/>
      <c r="R77" s="43" t="s">
        <v>1091</v>
      </c>
      <c r="S77" s="44" t="s">
        <v>11</v>
      </c>
      <c r="T77" s="42"/>
      <c r="U77" s="44" t="s">
        <v>1088</v>
      </c>
      <c r="V77" s="42"/>
      <c r="W77" s="45">
        <f t="shared" si="2"/>
        <v>0.7</v>
      </c>
    </row>
    <row r="78" spans="2:25" ht="26.25" customHeight="1" x14ac:dyDescent="0.2">
      <c r="B78" s="308" t="s">
        <v>75</v>
      </c>
      <c r="C78" s="309"/>
      <c r="D78" s="309"/>
      <c r="E78" s="46" t="s">
        <v>751</v>
      </c>
      <c r="F78" s="46"/>
      <c r="G78" s="46"/>
      <c r="H78" s="47"/>
      <c r="I78" s="47"/>
      <c r="J78" s="47"/>
      <c r="K78" s="47"/>
      <c r="L78" s="47"/>
      <c r="M78" s="47"/>
      <c r="N78" s="47"/>
      <c r="O78" s="47"/>
      <c r="P78" s="48"/>
      <c r="Q78" s="48"/>
      <c r="R78" s="49" t="s">
        <v>1090</v>
      </c>
      <c r="S78" s="50" t="s">
        <v>1089</v>
      </c>
      <c r="T78" s="51">
        <f>+IF(ISERR(S78/R78*100),"N/A",ROUND(S78/R78*100,2))</f>
        <v>0.88</v>
      </c>
      <c r="U78" s="50" t="s">
        <v>1088</v>
      </c>
      <c r="V78" s="51">
        <f>+IF(ISERR(U78/S78*100),"N/A",ROUND(U78/S78*100,2))</f>
        <v>97.12</v>
      </c>
      <c r="W78" s="52">
        <f t="shared" si="2"/>
        <v>0.85</v>
      </c>
    </row>
    <row r="79" spans="2:25" ht="23.25" customHeight="1" thickBot="1" x14ac:dyDescent="0.25">
      <c r="B79" s="306" t="s">
        <v>71</v>
      </c>
      <c r="C79" s="307"/>
      <c r="D79" s="307"/>
      <c r="E79" s="40" t="s">
        <v>852</v>
      </c>
      <c r="F79" s="40"/>
      <c r="G79" s="40"/>
      <c r="H79" s="41"/>
      <c r="I79" s="41"/>
      <c r="J79" s="41"/>
      <c r="K79" s="41"/>
      <c r="L79" s="41"/>
      <c r="M79" s="41"/>
      <c r="N79" s="41"/>
      <c r="O79" s="41"/>
      <c r="P79" s="42"/>
      <c r="Q79" s="42"/>
      <c r="R79" s="43" t="s">
        <v>1087</v>
      </c>
      <c r="S79" s="44" t="s">
        <v>11</v>
      </c>
      <c r="T79" s="42"/>
      <c r="U79" s="44" t="s">
        <v>57</v>
      </c>
      <c r="V79" s="42"/>
      <c r="W79" s="45">
        <f t="shared" si="2"/>
        <v>0</v>
      </c>
    </row>
    <row r="80" spans="2:25" ht="26.25" customHeight="1" x14ac:dyDescent="0.2">
      <c r="B80" s="308" t="s">
        <v>75</v>
      </c>
      <c r="C80" s="309"/>
      <c r="D80" s="309"/>
      <c r="E80" s="46" t="s">
        <v>852</v>
      </c>
      <c r="F80" s="46"/>
      <c r="G80" s="46"/>
      <c r="H80" s="47"/>
      <c r="I80" s="47"/>
      <c r="J80" s="47"/>
      <c r="K80" s="47"/>
      <c r="L80" s="47"/>
      <c r="M80" s="47"/>
      <c r="N80" s="47"/>
      <c r="O80" s="47"/>
      <c r="P80" s="48"/>
      <c r="Q80" s="48"/>
      <c r="R80" s="49" t="s">
        <v>1087</v>
      </c>
      <c r="S80" s="50" t="s">
        <v>685</v>
      </c>
      <c r="T80" s="51">
        <f>+IF(ISERR(S80/R80*100),"N/A",ROUND(S80/R80*100,2))</f>
        <v>7</v>
      </c>
      <c r="U80" s="50" t="s">
        <v>57</v>
      </c>
      <c r="V80" s="51">
        <f>+IF(ISERR(U80/S80*100),"N/A",ROUND(U80/S80*100,2))</f>
        <v>0</v>
      </c>
      <c r="W80" s="52">
        <f t="shared" si="2"/>
        <v>0</v>
      </c>
    </row>
    <row r="81" spans="2:23" ht="23.25" customHeight="1" thickBot="1" x14ac:dyDescent="0.25">
      <c r="B81" s="306" t="s">
        <v>71</v>
      </c>
      <c r="C81" s="307"/>
      <c r="D81" s="307"/>
      <c r="E81" s="40" t="s">
        <v>1085</v>
      </c>
      <c r="F81" s="40"/>
      <c r="G81" s="40"/>
      <c r="H81" s="41"/>
      <c r="I81" s="41"/>
      <c r="J81" s="41"/>
      <c r="K81" s="41"/>
      <c r="L81" s="41"/>
      <c r="M81" s="41"/>
      <c r="N81" s="41"/>
      <c r="O81" s="41"/>
      <c r="P81" s="42"/>
      <c r="Q81" s="42"/>
      <c r="R81" s="43" t="s">
        <v>1086</v>
      </c>
      <c r="S81" s="44" t="s">
        <v>11</v>
      </c>
      <c r="T81" s="42"/>
      <c r="U81" s="44" t="s">
        <v>57</v>
      </c>
      <c r="V81" s="42"/>
      <c r="W81" s="45">
        <f t="shared" si="2"/>
        <v>0</v>
      </c>
    </row>
    <row r="82" spans="2:23" ht="26.25" customHeight="1" x14ac:dyDescent="0.2">
      <c r="B82" s="308" t="s">
        <v>75</v>
      </c>
      <c r="C82" s="309"/>
      <c r="D82" s="309"/>
      <c r="E82" s="46" t="s">
        <v>1085</v>
      </c>
      <c r="F82" s="46"/>
      <c r="G82" s="46"/>
      <c r="H82" s="47"/>
      <c r="I82" s="47"/>
      <c r="J82" s="47"/>
      <c r="K82" s="47"/>
      <c r="L82" s="47"/>
      <c r="M82" s="47"/>
      <c r="N82" s="47"/>
      <c r="O82" s="47"/>
      <c r="P82" s="48"/>
      <c r="Q82" s="48"/>
      <c r="R82" s="49" t="s">
        <v>1084</v>
      </c>
      <c r="S82" s="50" t="s">
        <v>57</v>
      </c>
      <c r="T82" s="51">
        <f>+IF(ISERR(S82/R82*100),"N/A",ROUND(S82/R82*100,2))</f>
        <v>0</v>
      </c>
      <c r="U82" s="50" t="s">
        <v>57</v>
      </c>
      <c r="V82" s="51" t="str">
        <f>+IF(ISERR(U82/S82*100),"N/A",ROUND(U82/S82*100,2))</f>
        <v>N/A</v>
      </c>
      <c r="W82" s="52">
        <f t="shared" si="2"/>
        <v>0</v>
      </c>
    </row>
    <row r="83" spans="2:23" ht="23.25" customHeight="1" thickBot="1" x14ac:dyDescent="0.25">
      <c r="B83" s="306" t="s">
        <v>71</v>
      </c>
      <c r="C83" s="307"/>
      <c r="D83" s="307"/>
      <c r="E83" s="40" t="s">
        <v>749</v>
      </c>
      <c r="F83" s="40"/>
      <c r="G83" s="40"/>
      <c r="H83" s="41"/>
      <c r="I83" s="41"/>
      <c r="J83" s="41"/>
      <c r="K83" s="41"/>
      <c r="L83" s="41"/>
      <c r="M83" s="41"/>
      <c r="N83" s="41"/>
      <c r="O83" s="41"/>
      <c r="P83" s="42"/>
      <c r="Q83" s="42"/>
      <c r="R83" s="43" t="s">
        <v>1083</v>
      </c>
      <c r="S83" s="44" t="s">
        <v>11</v>
      </c>
      <c r="T83" s="42"/>
      <c r="U83" s="44" t="s">
        <v>57</v>
      </c>
      <c r="V83" s="42"/>
      <c r="W83" s="45">
        <f t="shared" si="2"/>
        <v>0</v>
      </c>
    </row>
    <row r="84" spans="2:23" ht="26.25" customHeight="1" thickBot="1" x14ac:dyDescent="0.25">
      <c r="B84" s="308" t="s">
        <v>75</v>
      </c>
      <c r="C84" s="309"/>
      <c r="D84" s="309"/>
      <c r="E84" s="46" t="s">
        <v>749</v>
      </c>
      <c r="F84" s="46"/>
      <c r="G84" s="46"/>
      <c r="H84" s="47"/>
      <c r="I84" s="47"/>
      <c r="J84" s="47"/>
      <c r="K84" s="47"/>
      <c r="L84" s="47"/>
      <c r="M84" s="47"/>
      <c r="N84" s="47"/>
      <c r="O84" s="47"/>
      <c r="P84" s="48"/>
      <c r="Q84" s="48"/>
      <c r="R84" s="49" t="s">
        <v>1083</v>
      </c>
      <c r="S84" s="50" t="s">
        <v>57</v>
      </c>
      <c r="T84" s="51">
        <f>+IF(ISERR(S84/R84*100),"N/A",ROUND(S84/R84*100,2))</f>
        <v>0</v>
      </c>
      <c r="U84" s="50" t="s">
        <v>57</v>
      </c>
      <c r="V84" s="51" t="str">
        <f>+IF(ISERR(U84/S84*100),"N/A",ROUND(U84/S84*100,2))</f>
        <v>N/A</v>
      </c>
      <c r="W84" s="52">
        <f t="shared" si="2"/>
        <v>0</v>
      </c>
    </row>
    <row r="85" spans="2:23" ht="22.5" customHeight="1" thickTop="1" thickBot="1" x14ac:dyDescent="0.25">
      <c r="B85" s="11" t="s">
        <v>81</v>
      </c>
      <c r="C85" s="12"/>
      <c r="D85" s="12"/>
      <c r="E85" s="12"/>
      <c r="F85" s="12"/>
      <c r="G85" s="12"/>
      <c r="H85" s="13"/>
      <c r="I85" s="13"/>
      <c r="J85" s="13"/>
      <c r="K85" s="13"/>
      <c r="L85" s="13"/>
      <c r="M85" s="13"/>
      <c r="N85" s="13"/>
      <c r="O85" s="13"/>
      <c r="P85" s="13"/>
      <c r="Q85" s="13"/>
      <c r="R85" s="13"/>
      <c r="S85" s="13"/>
      <c r="T85" s="13"/>
      <c r="U85" s="13"/>
      <c r="V85" s="13"/>
      <c r="W85" s="14"/>
    </row>
    <row r="86" spans="2:23" ht="37.5" customHeight="1" thickTop="1" x14ac:dyDescent="0.2">
      <c r="B86" s="297" t="s">
        <v>1082</v>
      </c>
      <c r="C86" s="298"/>
      <c r="D86" s="298"/>
      <c r="E86" s="298"/>
      <c r="F86" s="298"/>
      <c r="G86" s="298"/>
      <c r="H86" s="298"/>
      <c r="I86" s="298"/>
      <c r="J86" s="298"/>
      <c r="K86" s="298"/>
      <c r="L86" s="298"/>
      <c r="M86" s="298"/>
      <c r="N86" s="298"/>
      <c r="O86" s="298"/>
      <c r="P86" s="298"/>
      <c r="Q86" s="298"/>
      <c r="R86" s="298"/>
      <c r="S86" s="298"/>
      <c r="T86" s="298"/>
      <c r="U86" s="298"/>
      <c r="V86" s="298"/>
      <c r="W86" s="299"/>
    </row>
    <row r="87" spans="2:23" ht="240" customHeight="1" thickBot="1" x14ac:dyDescent="0.25">
      <c r="B87" s="300"/>
      <c r="C87" s="301"/>
      <c r="D87" s="301"/>
      <c r="E87" s="301"/>
      <c r="F87" s="301"/>
      <c r="G87" s="301"/>
      <c r="H87" s="301"/>
      <c r="I87" s="301"/>
      <c r="J87" s="301"/>
      <c r="K87" s="301"/>
      <c r="L87" s="301"/>
      <c r="M87" s="301"/>
      <c r="N87" s="301"/>
      <c r="O87" s="301"/>
      <c r="P87" s="301"/>
      <c r="Q87" s="301"/>
      <c r="R87" s="301"/>
      <c r="S87" s="301"/>
      <c r="T87" s="301"/>
      <c r="U87" s="301"/>
      <c r="V87" s="301"/>
      <c r="W87" s="302"/>
    </row>
    <row r="88" spans="2:23" ht="37.5" customHeight="1" thickTop="1" x14ac:dyDescent="0.2">
      <c r="B88" s="297" t="s">
        <v>1081</v>
      </c>
      <c r="C88" s="298"/>
      <c r="D88" s="298"/>
      <c r="E88" s="298"/>
      <c r="F88" s="298"/>
      <c r="G88" s="298"/>
      <c r="H88" s="298"/>
      <c r="I88" s="298"/>
      <c r="J88" s="298"/>
      <c r="K88" s="298"/>
      <c r="L88" s="298"/>
      <c r="M88" s="298"/>
      <c r="N88" s="298"/>
      <c r="O88" s="298"/>
      <c r="P88" s="298"/>
      <c r="Q88" s="298"/>
      <c r="R88" s="298"/>
      <c r="S88" s="298"/>
      <c r="T88" s="298"/>
      <c r="U88" s="298"/>
      <c r="V88" s="298"/>
      <c r="W88" s="299"/>
    </row>
    <row r="89" spans="2:23" ht="264" customHeight="1" thickBot="1" x14ac:dyDescent="0.25">
      <c r="B89" s="300"/>
      <c r="C89" s="301"/>
      <c r="D89" s="301"/>
      <c r="E89" s="301"/>
      <c r="F89" s="301"/>
      <c r="G89" s="301"/>
      <c r="H89" s="301"/>
      <c r="I89" s="301"/>
      <c r="J89" s="301"/>
      <c r="K89" s="301"/>
      <c r="L89" s="301"/>
      <c r="M89" s="301"/>
      <c r="N89" s="301"/>
      <c r="O89" s="301"/>
      <c r="P89" s="301"/>
      <c r="Q89" s="301"/>
      <c r="R89" s="301"/>
      <c r="S89" s="301"/>
      <c r="T89" s="301"/>
      <c r="U89" s="301"/>
      <c r="V89" s="301"/>
      <c r="W89" s="302"/>
    </row>
    <row r="90" spans="2:23" ht="37.5" customHeight="1" thickTop="1" x14ac:dyDescent="0.2">
      <c r="B90" s="297" t="s">
        <v>1080</v>
      </c>
      <c r="C90" s="298"/>
      <c r="D90" s="298"/>
      <c r="E90" s="298"/>
      <c r="F90" s="298"/>
      <c r="G90" s="298"/>
      <c r="H90" s="298"/>
      <c r="I90" s="298"/>
      <c r="J90" s="298"/>
      <c r="K90" s="298"/>
      <c r="L90" s="298"/>
      <c r="M90" s="298"/>
      <c r="N90" s="298"/>
      <c r="O90" s="298"/>
      <c r="P90" s="298"/>
      <c r="Q90" s="298"/>
      <c r="R90" s="298"/>
      <c r="S90" s="298"/>
      <c r="T90" s="298"/>
      <c r="U90" s="298"/>
      <c r="V90" s="298"/>
      <c r="W90" s="299"/>
    </row>
    <row r="91" spans="2:23" ht="288.75" customHeight="1" thickBot="1" x14ac:dyDescent="0.25">
      <c r="B91" s="303"/>
      <c r="C91" s="304"/>
      <c r="D91" s="304"/>
      <c r="E91" s="304"/>
      <c r="F91" s="304"/>
      <c r="G91" s="304"/>
      <c r="H91" s="304"/>
      <c r="I91" s="304"/>
      <c r="J91" s="304"/>
      <c r="K91" s="304"/>
      <c r="L91" s="304"/>
      <c r="M91" s="304"/>
      <c r="N91" s="304"/>
      <c r="O91" s="304"/>
      <c r="P91" s="304"/>
      <c r="Q91" s="304"/>
      <c r="R91" s="304"/>
      <c r="S91" s="304"/>
      <c r="T91" s="304"/>
      <c r="U91" s="304"/>
      <c r="V91" s="304"/>
      <c r="W91" s="305"/>
    </row>
  </sheetData>
  <mergeCells count="250">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B14:I14"/>
    <mergeCell ref="K14:Q14"/>
    <mergeCell ref="S14:W14"/>
    <mergeCell ref="C10:W11"/>
    <mergeCell ref="B10:B11"/>
    <mergeCell ref="C15:I15"/>
    <mergeCell ref="L15:Q15"/>
    <mergeCell ref="T15:W15"/>
    <mergeCell ref="C16:I16"/>
    <mergeCell ref="L16:Q16"/>
    <mergeCell ref="T16:W16"/>
    <mergeCell ref="C17:W17"/>
    <mergeCell ref="B19:T19"/>
    <mergeCell ref="U19:W19"/>
    <mergeCell ref="B20:L21"/>
    <mergeCell ref="M20:N21"/>
    <mergeCell ref="O20:P21"/>
    <mergeCell ref="Q20:R21"/>
    <mergeCell ref="S20:S21"/>
    <mergeCell ref="T20:T21"/>
    <mergeCell ref="U20:U21"/>
    <mergeCell ref="V20:V21"/>
    <mergeCell ref="W20:W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37:L37"/>
    <mergeCell ref="M37:N37"/>
    <mergeCell ref="O37:P37"/>
    <mergeCell ref="Q37:R37"/>
    <mergeCell ref="B38:L38"/>
    <mergeCell ref="M38:N38"/>
    <mergeCell ref="O38:P38"/>
    <mergeCell ref="Q38:R38"/>
    <mergeCell ref="B39:L39"/>
    <mergeCell ref="M39:N39"/>
    <mergeCell ref="O39:P39"/>
    <mergeCell ref="Q39:R39"/>
    <mergeCell ref="B40:L40"/>
    <mergeCell ref="M40:N40"/>
    <mergeCell ref="O40:P40"/>
    <mergeCell ref="Q40:R40"/>
    <mergeCell ref="B41:L41"/>
    <mergeCell ref="M41:N41"/>
    <mergeCell ref="O41:P41"/>
    <mergeCell ref="Q41:R41"/>
    <mergeCell ref="B42:L42"/>
    <mergeCell ref="M42:N42"/>
    <mergeCell ref="O42:P42"/>
    <mergeCell ref="Q42:R42"/>
    <mergeCell ref="B43:L43"/>
    <mergeCell ref="M43:N43"/>
    <mergeCell ref="O43:P43"/>
    <mergeCell ref="Q43:R43"/>
    <mergeCell ref="B44:L44"/>
    <mergeCell ref="M44:N44"/>
    <mergeCell ref="O44:P44"/>
    <mergeCell ref="Q44:R44"/>
    <mergeCell ref="B45:L45"/>
    <mergeCell ref="M45:N45"/>
    <mergeCell ref="O45:P45"/>
    <mergeCell ref="Q45:R45"/>
    <mergeCell ref="B46:L46"/>
    <mergeCell ref="M46:N46"/>
    <mergeCell ref="O46:P46"/>
    <mergeCell ref="Q46:R46"/>
    <mergeCell ref="B47:L47"/>
    <mergeCell ref="M47:N47"/>
    <mergeCell ref="O47:P47"/>
    <mergeCell ref="Q47:R47"/>
    <mergeCell ref="B48:L48"/>
    <mergeCell ref="M48:N48"/>
    <mergeCell ref="O48:P48"/>
    <mergeCell ref="Q48:R48"/>
    <mergeCell ref="B49:L49"/>
    <mergeCell ref="M49:N49"/>
    <mergeCell ref="O49:P49"/>
    <mergeCell ref="Q49:R49"/>
    <mergeCell ref="B50:L50"/>
    <mergeCell ref="M50:N50"/>
    <mergeCell ref="O50:P50"/>
    <mergeCell ref="Q50:R50"/>
    <mergeCell ref="B51:L51"/>
    <mergeCell ref="M51:N51"/>
    <mergeCell ref="O51:P51"/>
    <mergeCell ref="Q51:R51"/>
    <mergeCell ref="B52:L52"/>
    <mergeCell ref="M52:N52"/>
    <mergeCell ref="O52:P52"/>
    <mergeCell ref="Q52:R52"/>
    <mergeCell ref="B53:L53"/>
    <mergeCell ref="M53:N53"/>
    <mergeCell ref="O53:P53"/>
    <mergeCell ref="Q53:R53"/>
    <mergeCell ref="B54:L54"/>
    <mergeCell ref="M54:N54"/>
    <mergeCell ref="O54:P54"/>
    <mergeCell ref="Q54:R54"/>
    <mergeCell ref="B55:L55"/>
    <mergeCell ref="M55:N55"/>
    <mergeCell ref="O55:P55"/>
    <mergeCell ref="Q55:R55"/>
    <mergeCell ref="B56:L56"/>
    <mergeCell ref="M56:N56"/>
    <mergeCell ref="O56:P56"/>
    <mergeCell ref="Q56:R56"/>
    <mergeCell ref="B57:L57"/>
    <mergeCell ref="M57:N57"/>
    <mergeCell ref="O57:P57"/>
    <mergeCell ref="Q57:R57"/>
    <mergeCell ref="B58:L58"/>
    <mergeCell ref="M58:N58"/>
    <mergeCell ref="O58:P58"/>
    <mergeCell ref="Q58:R58"/>
    <mergeCell ref="B59:L59"/>
    <mergeCell ref="M59:N59"/>
    <mergeCell ref="O59:P59"/>
    <mergeCell ref="Q59:R59"/>
    <mergeCell ref="B60:L60"/>
    <mergeCell ref="M60:N60"/>
    <mergeCell ref="O60:P60"/>
    <mergeCell ref="Q60:R60"/>
    <mergeCell ref="B61:L61"/>
    <mergeCell ref="M61:N61"/>
    <mergeCell ref="O61:P61"/>
    <mergeCell ref="Q61:R61"/>
    <mergeCell ref="B62:L62"/>
    <mergeCell ref="M62:N62"/>
    <mergeCell ref="O62:P62"/>
    <mergeCell ref="Q62:R62"/>
    <mergeCell ref="B63:L63"/>
    <mergeCell ref="M63:N63"/>
    <mergeCell ref="O63:P63"/>
    <mergeCell ref="Q63:R63"/>
    <mergeCell ref="B64:L64"/>
    <mergeCell ref="M64:N64"/>
    <mergeCell ref="O64:P64"/>
    <mergeCell ref="Q64:R64"/>
    <mergeCell ref="B65:L65"/>
    <mergeCell ref="M65:N65"/>
    <mergeCell ref="O65:P65"/>
    <mergeCell ref="Q65:R65"/>
    <mergeCell ref="B66:L66"/>
    <mergeCell ref="M66:N66"/>
    <mergeCell ref="O66:P66"/>
    <mergeCell ref="Q66:R66"/>
    <mergeCell ref="B67:L67"/>
    <mergeCell ref="M67:N67"/>
    <mergeCell ref="O67:P67"/>
    <mergeCell ref="Q67:R67"/>
    <mergeCell ref="B68:L68"/>
    <mergeCell ref="M68:N68"/>
    <mergeCell ref="O68:P68"/>
    <mergeCell ref="Q68:R68"/>
    <mergeCell ref="B69:L69"/>
    <mergeCell ref="M69:N69"/>
    <mergeCell ref="O69:P69"/>
    <mergeCell ref="Q69:R69"/>
    <mergeCell ref="B71:Q72"/>
    <mergeCell ref="S71:T71"/>
    <mergeCell ref="V71:W71"/>
    <mergeCell ref="B73:D73"/>
    <mergeCell ref="B74:D74"/>
    <mergeCell ref="B75:D75"/>
    <mergeCell ref="B76:D76"/>
    <mergeCell ref="B77:D77"/>
    <mergeCell ref="B84:D84"/>
    <mergeCell ref="B86:W87"/>
    <mergeCell ref="B88:W89"/>
    <mergeCell ref="B90:W91"/>
    <mergeCell ref="B78:D78"/>
    <mergeCell ref="B79:D79"/>
    <mergeCell ref="B80:D80"/>
    <mergeCell ref="B81:D81"/>
    <mergeCell ref="B82:D82"/>
    <mergeCell ref="B83:D8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7" min="1" max="20" man="1"/>
    <brk id="84" min="1" max="22" man="1"/>
    <brk id="89" min="1" max="22"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788</v>
      </c>
      <c r="D4" s="253" t="s">
        <v>787</v>
      </c>
      <c r="E4" s="253"/>
      <c r="F4" s="253"/>
      <c r="G4" s="253"/>
      <c r="H4" s="254"/>
      <c r="I4" s="18"/>
      <c r="J4" s="255" t="s">
        <v>6</v>
      </c>
      <c r="K4" s="253"/>
      <c r="L4" s="17" t="s">
        <v>1249</v>
      </c>
      <c r="M4" s="256" t="s">
        <v>1248</v>
      </c>
      <c r="N4" s="256"/>
      <c r="O4" s="256"/>
      <c r="P4" s="256"/>
      <c r="Q4" s="257"/>
      <c r="R4" s="19"/>
      <c r="S4" s="258" t="s">
        <v>9</v>
      </c>
      <c r="T4" s="259"/>
      <c r="U4" s="259"/>
      <c r="V4" s="260" t="s">
        <v>1247</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1238</v>
      </c>
      <c r="D6" s="262" t="s">
        <v>1246</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1245</v>
      </c>
      <c r="K8" s="26" t="s">
        <v>1244</v>
      </c>
      <c r="L8" s="26" t="s">
        <v>1243</v>
      </c>
      <c r="M8" s="26" t="s">
        <v>1242</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38.75" customHeight="1" thickTop="1" thickBot="1" x14ac:dyDescent="0.25">
      <c r="B10" s="27" t="s">
        <v>25</v>
      </c>
      <c r="C10" s="260" t="s">
        <v>1241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1240</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1239</v>
      </c>
      <c r="C21" s="288"/>
      <c r="D21" s="288"/>
      <c r="E21" s="288"/>
      <c r="F21" s="288"/>
      <c r="G21" s="288"/>
      <c r="H21" s="288"/>
      <c r="I21" s="288"/>
      <c r="J21" s="288"/>
      <c r="K21" s="288"/>
      <c r="L21" s="288"/>
      <c r="M21" s="289" t="s">
        <v>1238</v>
      </c>
      <c r="N21" s="289"/>
      <c r="O21" s="289" t="s">
        <v>60</v>
      </c>
      <c r="P21" s="289"/>
      <c r="Q21" s="290" t="s">
        <v>464</v>
      </c>
      <c r="R21" s="290"/>
      <c r="S21" s="34" t="s">
        <v>1179</v>
      </c>
      <c r="T21" s="34" t="s">
        <v>172</v>
      </c>
      <c r="U21" s="34" t="s">
        <v>172</v>
      </c>
      <c r="V21" s="34" t="str">
        <f>+IF(ISERR(U21/T21*100),"N/A",ROUND(U21/T21*100,2))</f>
        <v>N/A</v>
      </c>
      <c r="W21" s="35" t="str">
        <f>+IF(ISERR(U21/S21*100),"N/A",ROUND(U21/S21*100,2))</f>
        <v>N/A</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1237</v>
      </c>
      <c r="F25" s="40"/>
      <c r="G25" s="40"/>
      <c r="H25" s="41"/>
      <c r="I25" s="41"/>
      <c r="J25" s="41"/>
      <c r="K25" s="41"/>
      <c r="L25" s="41"/>
      <c r="M25" s="41"/>
      <c r="N25" s="41"/>
      <c r="O25" s="41"/>
      <c r="P25" s="42"/>
      <c r="Q25" s="42"/>
      <c r="R25" s="43" t="s">
        <v>1236</v>
      </c>
      <c r="S25" s="44" t="s">
        <v>11</v>
      </c>
      <c r="T25" s="42"/>
      <c r="U25" s="44" t="s">
        <v>1234</v>
      </c>
      <c r="V25" s="42"/>
      <c r="W25" s="45">
        <f>+IF(ISERR(U25/R25*100),"N/A",ROUND(U25/R25*100,2))</f>
        <v>16.170000000000002</v>
      </c>
    </row>
    <row r="26" spans="2:27" ht="26.25" customHeight="1" thickBot="1" x14ac:dyDescent="0.25">
      <c r="B26" s="308" t="s">
        <v>75</v>
      </c>
      <c r="C26" s="309"/>
      <c r="D26" s="309"/>
      <c r="E26" s="46" t="s">
        <v>1237</v>
      </c>
      <c r="F26" s="46"/>
      <c r="G26" s="46"/>
      <c r="H26" s="47"/>
      <c r="I26" s="47"/>
      <c r="J26" s="47"/>
      <c r="K26" s="47"/>
      <c r="L26" s="47"/>
      <c r="M26" s="47"/>
      <c r="N26" s="47"/>
      <c r="O26" s="47"/>
      <c r="P26" s="48"/>
      <c r="Q26" s="48"/>
      <c r="R26" s="49" t="s">
        <v>1236</v>
      </c>
      <c r="S26" s="50" t="s">
        <v>1235</v>
      </c>
      <c r="T26" s="51">
        <f>+IF(ISERR(S26/R26*100),"N/A",ROUND(S26/R26*100,2))</f>
        <v>21.33</v>
      </c>
      <c r="U26" s="50" t="s">
        <v>1234</v>
      </c>
      <c r="V26" s="51">
        <f>+IF(ISERR(U26/S26*100),"N/A",ROUND(U26/S26*100,2))</f>
        <v>75.81</v>
      </c>
      <c r="W26" s="52">
        <f>+IF(ISERR(U26/R26*100),"N/A",ROUND(U26/R26*100,2))</f>
        <v>16.170000000000002</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1233</v>
      </c>
      <c r="C28" s="298"/>
      <c r="D28" s="298"/>
      <c r="E28" s="298"/>
      <c r="F28" s="298"/>
      <c r="G28" s="298"/>
      <c r="H28" s="298"/>
      <c r="I28" s="298"/>
      <c r="J28" s="298"/>
      <c r="K28" s="298"/>
      <c r="L28" s="298"/>
      <c r="M28" s="298"/>
      <c r="N28" s="298"/>
      <c r="O28" s="298"/>
      <c r="P28" s="298"/>
      <c r="Q28" s="298"/>
      <c r="R28" s="298"/>
      <c r="S28" s="298"/>
      <c r="T28" s="298"/>
      <c r="U28" s="298"/>
      <c r="V28" s="298"/>
      <c r="W28" s="299"/>
    </row>
    <row r="29" spans="2:27" ht="30.7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1232</v>
      </c>
      <c r="C30" s="298"/>
      <c r="D30" s="298"/>
      <c r="E30" s="298"/>
      <c r="F30" s="298"/>
      <c r="G30" s="298"/>
      <c r="H30" s="298"/>
      <c r="I30" s="298"/>
      <c r="J30" s="298"/>
      <c r="K30" s="298"/>
      <c r="L30" s="298"/>
      <c r="M30" s="298"/>
      <c r="N30" s="298"/>
      <c r="O30" s="298"/>
      <c r="P30" s="298"/>
      <c r="Q30" s="298"/>
      <c r="R30" s="298"/>
      <c r="S30" s="298"/>
      <c r="T30" s="298"/>
      <c r="U30" s="298"/>
      <c r="V30" s="298"/>
      <c r="W30" s="299"/>
    </row>
    <row r="31" spans="2:27" ht="1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1231</v>
      </c>
      <c r="C32" s="298"/>
      <c r="D32" s="298"/>
      <c r="E32" s="298"/>
      <c r="F32" s="298"/>
      <c r="G32" s="298"/>
      <c r="H32" s="298"/>
      <c r="I32" s="298"/>
      <c r="J32" s="298"/>
      <c r="K32" s="298"/>
      <c r="L32" s="298"/>
      <c r="M32" s="298"/>
      <c r="N32" s="298"/>
      <c r="O32" s="298"/>
      <c r="P32" s="298"/>
      <c r="Q32" s="298"/>
      <c r="R32" s="298"/>
      <c r="S32" s="298"/>
      <c r="T32" s="298"/>
      <c r="U32" s="298"/>
      <c r="V32" s="298"/>
      <c r="W32" s="299"/>
    </row>
    <row r="33" spans="2:23" ht="30.75" customHeight="1"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788</v>
      </c>
      <c r="D4" s="253" t="s">
        <v>787</v>
      </c>
      <c r="E4" s="253"/>
      <c r="F4" s="253"/>
      <c r="G4" s="253"/>
      <c r="H4" s="254"/>
      <c r="I4" s="18"/>
      <c r="J4" s="255" t="s">
        <v>6</v>
      </c>
      <c r="K4" s="253"/>
      <c r="L4" s="17" t="s">
        <v>1266</v>
      </c>
      <c r="M4" s="256" t="s">
        <v>1265</v>
      </c>
      <c r="N4" s="256"/>
      <c r="O4" s="256"/>
      <c r="P4" s="256"/>
      <c r="Q4" s="257"/>
      <c r="R4" s="19"/>
      <c r="S4" s="258" t="s">
        <v>9</v>
      </c>
      <c r="T4" s="259"/>
      <c r="U4" s="259"/>
      <c r="V4" s="260" t="s">
        <v>1264</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1238</v>
      </c>
      <c r="D6" s="262" t="s">
        <v>1246</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1263</v>
      </c>
      <c r="K8" s="26" t="s">
        <v>1262</v>
      </c>
      <c r="L8" s="26" t="s">
        <v>1261</v>
      </c>
      <c r="M8" s="26" t="s">
        <v>1260</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06.5" customHeight="1" thickTop="1" thickBot="1" x14ac:dyDescent="0.25">
      <c r="B10" s="27" t="s">
        <v>25</v>
      </c>
      <c r="C10" s="260" t="s">
        <v>1259</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1240</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1258</v>
      </c>
      <c r="C21" s="288"/>
      <c r="D21" s="288"/>
      <c r="E21" s="288"/>
      <c r="F21" s="288"/>
      <c r="G21" s="288"/>
      <c r="H21" s="288"/>
      <c r="I21" s="288"/>
      <c r="J21" s="288"/>
      <c r="K21" s="288"/>
      <c r="L21" s="288"/>
      <c r="M21" s="289" t="s">
        <v>1238</v>
      </c>
      <c r="N21" s="289"/>
      <c r="O21" s="289" t="s">
        <v>60</v>
      </c>
      <c r="P21" s="289"/>
      <c r="Q21" s="290" t="s">
        <v>53</v>
      </c>
      <c r="R21" s="290"/>
      <c r="S21" s="34" t="s">
        <v>880</v>
      </c>
      <c r="T21" s="34" t="s">
        <v>1257</v>
      </c>
      <c r="U21" s="34" t="s">
        <v>1256</v>
      </c>
      <c r="V21" s="34">
        <f>+IF(ISERR(U21/T21*100),"N/A",ROUND(U21/T21*100,2))</f>
        <v>94.9</v>
      </c>
      <c r="W21" s="35">
        <f>+IF(ISERR(U21/S21*100),"N/A",ROUND(U21/S21*100,2))</f>
        <v>23.77</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1237</v>
      </c>
      <c r="F25" s="40"/>
      <c r="G25" s="40"/>
      <c r="H25" s="41"/>
      <c r="I25" s="41"/>
      <c r="J25" s="41"/>
      <c r="K25" s="41"/>
      <c r="L25" s="41"/>
      <c r="M25" s="41"/>
      <c r="N25" s="41"/>
      <c r="O25" s="41"/>
      <c r="P25" s="42"/>
      <c r="Q25" s="42"/>
      <c r="R25" s="43" t="s">
        <v>1255</v>
      </c>
      <c r="S25" s="44" t="s">
        <v>11</v>
      </c>
      <c r="T25" s="42"/>
      <c r="U25" s="44" t="s">
        <v>1253</v>
      </c>
      <c r="V25" s="42"/>
      <c r="W25" s="45">
        <f>+IF(ISERR(U25/R25*100),"N/A",ROUND(U25/R25*100,2))</f>
        <v>79.349999999999994</v>
      </c>
    </row>
    <row r="26" spans="2:27" ht="26.25" customHeight="1" thickBot="1" x14ac:dyDescent="0.25">
      <c r="B26" s="308" t="s">
        <v>75</v>
      </c>
      <c r="C26" s="309"/>
      <c r="D26" s="309"/>
      <c r="E26" s="46" t="s">
        <v>1237</v>
      </c>
      <c r="F26" s="46"/>
      <c r="G26" s="46"/>
      <c r="H26" s="47"/>
      <c r="I26" s="47"/>
      <c r="J26" s="47"/>
      <c r="K26" s="47"/>
      <c r="L26" s="47"/>
      <c r="M26" s="47"/>
      <c r="N26" s="47"/>
      <c r="O26" s="47"/>
      <c r="P26" s="48"/>
      <c r="Q26" s="48"/>
      <c r="R26" s="49" t="s">
        <v>1255</v>
      </c>
      <c r="S26" s="50" t="s">
        <v>1254</v>
      </c>
      <c r="T26" s="51">
        <f>+IF(ISERR(S26/R26*100),"N/A",ROUND(S26/R26*100,2))</f>
        <v>81.349999999999994</v>
      </c>
      <c r="U26" s="50" t="s">
        <v>1253</v>
      </c>
      <c r="V26" s="51">
        <f>+IF(ISERR(U26/S26*100),"N/A",ROUND(U26/S26*100,2))</f>
        <v>97.55</v>
      </c>
      <c r="W26" s="52">
        <f>+IF(ISERR(U26/R26*100),"N/A",ROUND(U26/R26*100,2))</f>
        <v>79.349999999999994</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1252</v>
      </c>
      <c r="C28" s="298"/>
      <c r="D28" s="298"/>
      <c r="E28" s="298"/>
      <c r="F28" s="298"/>
      <c r="G28" s="298"/>
      <c r="H28" s="298"/>
      <c r="I28" s="298"/>
      <c r="J28" s="298"/>
      <c r="K28" s="298"/>
      <c r="L28" s="298"/>
      <c r="M28" s="298"/>
      <c r="N28" s="298"/>
      <c r="O28" s="298"/>
      <c r="P28" s="298"/>
      <c r="Q28" s="298"/>
      <c r="R28" s="298"/>
      <c r="S28" s="298"/>
      <c r="T28" s="298"/>
      <c r="U28" s="298"/>
      <c r="V28" s="298"/>
      <c r="W28" s="299"/>
    </row>
    <row r="29" spans="2:27" ht="1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1251</v>
      </c>
      <c r="C30" s="298"/>
      <c r="D30" s="298"/>
      <c r="E30" s="298"/>
      <c r="F30" s="298"/>
      <c r="G30" s="298"/>
      <c r="H30" s="298"/>
      <c r="I30" s="298"/>
      <c r="J30" s="298"/>
      <c r="K30" s="298"/>
      <c r="L30" s="298"/>
      <c r="M30" s="298"/>
      <c r="N30" s="298"/>
      <c r="O30" s="298"/>
      <c r="P30" s="298"/>
      <c r="Q30" s="298"/>
      <c r="R30" s="298"/>
      <c r="S30" s="298"/>
      <c r="T30" s="298"/>
      <c r="U30" s="298"/>
      <c r="V30" s="298"/>
      <c r="W30" s="299"/>
    </row>
    <row r="31" spans="2:27" ht="30"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1250</v>
      </c>
      <c r="C32" s="298"/>
      <c r="D32" s="298"/>
      <c r="E32" s="298"/>
      <c r="F32" s="298"/>
      <c r="G32" s="298"/>
      <c r="H32" s="298"/>
      <c r="I32" s="298"/>
      <c r="J32" s="298"/>
      <c r="K32" s="298"/>
      <c r="L32" s="298"/>
      <c r="M32" s="298"/>
      <c r="N32" s="298"/>
      <c r="O32" s="298"/>
      <c r="P32" s="298"/>
      <c r="Q32" s="298"/>
      <c r="R32" s="298"/>
      <c r="S32" s="298"/>
      <c r="T32" s="298"/>
      <c r="U32" s="298"/>
      <c r="V32" s="298"/>
      <c r="W32" s="299"/>
    </row>
    <row r="33" spans="2:23" ht="40.5" customHeight="1"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788</v>
      </c>
      <c r="D4" s="253" t="s">
        <v>787</v>
      </c>
      <c r="E4" s="253"/>
      <c r="F4" s="253"/>
      <c r="G4" s="253"/>
      <c r="H4" s="254"/>
      <c r="I4" s="18"/>
      <c r="J4" s="255" t="s">
        <v>6</v>
      </c>
      <c r="K4" s="253"/>
      <c r="L4" s="17" t="s">
        <v>1297</v>
      </c>
      <c r="M4" s="256" t="s">
        <v>1296</v>
      </c>
      <c r="N4" s="256"/>
      <c r="O4" s="256"/>
      <c r="P4" s="256"/>
      <c r="Q4" s="257"/>
      <c r="R4" s="19"/>
      <c r="S4" s="258" t="s">
        <v>9</v>
      </c>
      <c r="T4" s="259"/>
      <c r="U4" s="259"/>
      <c r="V4" s="260" t="s">
        <v>1295</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1285</v>
      </c>
      <c r="D6" s="262" t="s">
        <v>1294</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416</v>
      </c>
      <c r="D7" s="249" t="s">
        <v>1293</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1292</v>
      </c>
      <c r="K8" s="26" t="s">
        <v>1291</v>
      </c>
      <c r="L8" s="26" t="s">
        <v>1290</v>
      </c>
      <c r="M8" s="26" t="s">
        <v>1289</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54.5" customHeight="1" thickTop="1" thickBot="1" x14ac:dyDescent="0.25">
      <c r="B10" s="27" t="s">
        <v>25</v>
      </c>
      <c r="C10" s="260" t="s">
        <v>1288</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1287</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1286</v>
      </c>
      <c r="C21" s="288"/>
      <c r="D21" s="288"/>
      <c r="E21" s="288"/>
      <c r="F21" s="288"/>
      <c r="G21" s="288"/>
      <c r="H21" s="288"/>
      <c r="I21" s="288"/>
      <c r="J21" s="288"/>
      <c r="K21" s="288"/>
      <c r="L21" s="288"/>
      <c r="M21" s="289" t="s">
        <v>1285</v>
      </c>
      <c r="N21" s="289"/>
      <c r="O21" s="289" t="s">
        <v>60</v>
      </c>
      <c r="P21" s="289"/>
      <c r="Q21" s="290" t="s">
        <v>53</v>
      </c>
      <c r="R21" s="290"/>
      <c r="S21" s="34" t="s">
        <v>1284</v>
      </c>
      <c r="T21" s="34" t="s">
        <v>63</v>
      </c>
      <c r="U21" s="34" t="s">
        <v>1283</v>
      </c>
      <c r="V21" s="34">
        <f>+IF(ISERR(U21/T21*100),"N/A",ROUND(U21/T21*100,2))</f>
        <v>76</v>
      </c>
      <c r="W21" s="35">
        <f>+IF(ISERR(U21/S21*100),"N/A",ROUND(U21/S21*100,2))</f>
        <v>0</v>
      </c>
    </row>
    <row r="22" spans="2:27" ht="56.25" customHeight="1" x14ac:dyDescent="0.2">
      <c r="B22" s="287" t="s">
        <v>1282</v>
      </c>
      <c r="C22" s="288"/>
      <c r="D22" s="288"/>
      <c r="E22" s="288"/>
      <c r="F22" s="288"/>
      <c r="G22" s="288"/>
      <c r="H22" s="288"/>
      <c r="I22" s="288"/>
      <c r="J22" s="288"/>
      <c r="K22" s="288"/>
      <c r="L22" s="288"/>
      <c r="M22" s="289" t="s">
        <v>416</v>
      </c>
      <c r="N22" s="289"/>
      <c r="O22" s="289" t="s">
        <v>60</v>
      </c>
      <c r="P22" s="289"/>
      <c r="Q22" s="290" t="s">
        <v>53</v>
      </c>
      <c r="R22" s="290"/>
      <c r="S22" s="34" t="s">
        <v>1179</v>
      </c>
      <c r="T22" s="34" t="s">
        <v>289</v>
      </c>
      <c r="U22" s="34" t="s">
        <v>794</v>
      </c>
      <c r="V22" s="34">
        <f>+IF(ISERR(U22/T22*100),"N/A",ROUND(U22/T22*100,2))</f>
        <v>101.43</v>
      </c>
      <c r="W22" s="35">
        <f>+IF(ISERR(U22/S22*100),"N/A",ROUND(U22/S22*100,2))</f>
        <v>23.67</v>
      </c>
    </row>
    <row r="23" spans="2:27" ht="56.25" customHeight="1" x14ac:dyDescent="0.2">
      <c r="B23" s="287" t="s">
        <v>1281</v>
      </c>
      <c r="C23" s="288"/>
      <c r="D23" s="288"/>
      <c r="E23" s="288"/>
      <c r="F23" s="288"/>
      <c r="G23" s="288"/>
      <c r="H23" s="288"/>
      <c r="I23" s="288"/>
      <c r="J23" s="288"/>
      <c r="K23" s="288"/>
      <c r="L23" s="288"/>
      <c r="M23" s="289" t="s">
        <v>416</v>
      </c>
      <c r="N23" s="289"/>
      <c r="O23" s="289" t="s">
        <v>60</v>
      </c>
      <c r="P23" s="289"/>
      <c r="Q23" s="290" t="s">
        <v>53</v>
      </c>
      <c r="R23" s="290"/>
      <c r="S23" s="34" t="s">
        <v>1179</v>
      </c>
      <c r="T23" s="34" t="s">
        <v>402</v>
      </c>
      <c r="U23" s="34" t="s">
        <v>1280</v>
      </c>
      <c r="V23" s="34">
        <f>+IF(ISERR(U23/T23*100),"N/A",ROUND(U23/T23*100,2))</f>
        <v>101.06</v>
      </c>
      <c r="W23" s="35">
        <f>+IF(ISERR(U23/S23*100),"N/A",ROUND(U23/S23*100,2))</f>
        <v>20.21</v>
      </c>
    </row>
    <row r="24" spans="2:27" ht="56.25" customHeight="1" x14ac:dyDescent="0.2">
      <c r="B24" s="287" t="s">
        <v>1279</v>
      </c>
      <c r="C24" s="288"/>
      <c r="D24" s="288"/>
      <c r="E24" s="288"/>
      <c r="F24" s="288"/>
      <c r="G24" s="288"/>
      <c r="H24" s="288"/>
      <c r="I24" s="288"/>
      <c r="J24" s="288"/>
      <c r="K24" s="288"/>
      <c r="L24" s="288"/>
      <c r="M24" s="289" t="s">
        <v>416</v>
      </c>
      <c r="N24" s="289"/>
      <c r="O24" s="289" t="s">
        <v>60</v>
      </c>
      <c r="P24" s="289"/>
      <c r="Q24" s="290" t="s">
        <v>53</v>
      </c>
      <c r="R24" s="290"/>
      <c r="S24" s="34" t="s">
        <v>505</v>
      </c>
      <c r="T24" s="34" t="s">
        <v>243</v>
      </c>
      <c r="U24" s="34" t="s">
        <v>243</v>
      </c>
      <c r="V24" s="34">
        <f>+IF(ISERR(U24/T24*100),"N/A",ROUND(U24/T24*100,2))</f>
        <v>100</v>
      </c>
      <c r="W24" s="35">
        <f>+IF(ISERR(U24/S24*100),"N/A",ROUND(U24/S24*100,2))</f>
        <v>20</v>
      </c>
    </row>
    <row r="25" spans="2:27" ht="56.25" customHeight="1" thickBot="1" x14ac:dyDescent="0.25">
      <c r="B25" s="287" t="s">
        <v>1278</v>
      </c>
      <c r="C25" s="288"/>
      <c r="D25" s="288"/>
      <c r="E25" s="288"/>
      <c r="F25" s="288"/>
      <c r="G25" s="288"/>
      <c r="H25" s="288"/>
      <c r="I25" s="288"/>
      <c r="J25" s="288"/>
      <c r="K25" s="288"/>
      <c r="L25" s="288"/>
      <c r="M25" s="289" t="s">
        <v>416</v>
      </c>
      <c r="N25" s="289"/>
      <c r="O25" s="289" t="s">
        <v>60</v>
      </c>
      <c r="P25" s="289"/>
      <c r="Q25" s="290" t="s">
        <v>53</v>
      </c>
      <c r="R25" s="290"/>
      <c r="S25" s="34" t="s">
        <v>505</v>
      </c>
      <c r="T25" s="34" t="s">
        <v>1277</v>
      </c>
      <c r="U25" s="34" t="s">
        <v>1276</v>
      </c>
      <c r="V25" s="34">
        <f>+IF(ISERR(U25/T25*100),"N/A",ROUND(U25/T25*100,2))</f>
        <v>100.9</v>
      </c>
      <c r="W25" s="35">
        <f>+IF(ISERR(U25/S25*100),"N/A",ROUND(U25/S25*100,2))</f>
        <v>19.55</v>
      </c>
    </row>
    <row r="26" spans="2:27" ht="21.75" customHeight="1" thickTop="1" thickBot="1" x14ac:dyDescent="0.25">
      <c r="B26" s="11" t="s">
        <v>65</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91" t="s">
        <v>2293</v>
      </c>
      <c r="C27" s="292"/>
      <c r="D27" s="292"/>
      <c r="E27" s="292"/>
      <c r="F27" s="292"/>
      <c r="G27" s="292"/>
      <c r="H27" s="292"/>
      <c r="I27" s="292"/>
      <c r="J27" s="292"/>
      <c r="K27" s="292"/>
      <c r="L27" s="292"/>
      <c r="M27" s="292"/>
      <c r="N27" s="292"/>
      <c r="O27" s="292"/>
      <c r="P27" s="292"/>
      <c r="Q27" s="293"/>
      <c r="R27" s="37" t="s">
        <v>45</v>
      </c>
      <c r="S27" s="274" t="s">
        <v>46</v>
      </c>
      <c r="T27" s="274"/>
      <c r="U27" s="38" t="s">
        <v>66</v>
      </c>
      <c r="V27" s="273" t="s">
        <v>67</v>
      </c>
      <c r="W27" s="275"/>
    </row>
    <row r="28" spans="2:27" ht="30.75" customHeight="1" thickBot="1" x14ac:dyDescent="0.25">
      <c r="B28" s="294"/>
      <c r="C28" s="295"/>
      <c r="D28" s="295"/>
      <c r="E28" s="295"/>
      <c r="F28" s="295"/>
      <c r="G28" s="295"/>
      <c r="H28" s="295"/>
      <c r="I28" s="295"/>
      <c r="J28" s="295"/>
      <c r="K28" s="295"/>
      <c r="L28" s="295"/>
      <c r="M28" s="295"/>
      <c r="N28" s="295"/>
      <c r="O28" s="295"/>
      <c r="P28" s="295"/>
      <c r="Q28" s="296"/>
      <c r="R28" s="39" t="s">
        <v>68</v>
      </c>
      <c r="S28" s="39" t="s">
        <v>68</v>
      </c>
      <c r="T28" s="39" t="s">
        <v>60</v>
      </c>
      <c r="U28" s="39" t="s">
        <v>68</v>
      </c>
      <c r="V28" s="39" t="s">
        <v>69</v>
      </c>
      <c r="W28" s="32" t="s">
        <v>70</v>
      </c>
      <c r="Y28" s="36"/>
    </row>
    <row r="29" spans="2:27" ht="23.25" customHeight="1" thickBot="1" x14ac:dyDescent="0.25">
      <c r="B29" s="306" t="s">
        <v>71</v>
      </c>
      <c r="C29" s="307"/>
      <c r="D29" s="307"/>
      <c r="E29" s="40" t="s">
        <v>1274</v>
      </c>
      <c r="F29" s="40"/>
      <c r="G29" s="40"/>
      <c r="H29" s="41"/>
      <c r="I29" s="41"/>
      <c r="J29" s="41"/>
      <c r="K29" s="41"/>
      <c r="L29" s="41"/>
      <c r="M29" s="41"/>
      <c r="N29" s="41"/>
      <c r="O29" s="41"/>
      <c r="P29" s="42"/>
      <c r="Q29" s="42"/>
      <c r="R29" s="43" t="s">
        <v>1275</v>
      </c>
      <c r="S29" s="44" t="s">
        <v>11</v>
      </c>
      <c r="T29" s="42"/>
      <c r="U29" s="44" t="s">
        <v>1271</v>
      </c>
      <c r="V29" s="42"/>
      <c r="W29" s="45">
        <f>+IF(ISERR(U29/R29*100),"N/A",ROUND(U29/R29*100,2))</f>
        <v>88.43</v>
      </c>
    </row>
    <row r="30" spans="2:27" ht="26.25" customHeight="1" x14ac:dyDescent="0.2">
      <c r="B30" s="308" t="s">
        <v>75</v>
      </c>
      <c r="C30" s="309"/>
      <c r="D30" s="309"/>
      <c r="E30" s="46" t="s">
        <v>1274</v>
      </c>
      <c r="F30" s="46"/>
      <c r="G30" s="46"/>
      <c r="H30" s="47"/>
      <c r="I30" s="47"/>
      <c r="J30" s="47"/>
      <c r="K30" s="47"/>
      <c r="L30" s="47"/>
      <c r="M30" s="47"/>
      <c r="N30" s="47"/>
      <c r="O30" s="47"/>
      <c r="P30" s="48"/>
      <c r="Q30" s="48"/>
      <c r="R30" s="49" t="s">
        <v>1273</v>
      </c>
      <c r="S30" s="50" t="s">
        <v>1272</v>
      </c>
      <c r="T30" s="51">
        <f>+IF(ISERR(S30/R30*100),"N/A",ROUND(S30/R30*100,2))</f>
        <v>91.44</v>
      </c>
      <c r="U30" s="50" t="s">
        <v>1271</v>
      </c>
      <c r="V30" s="51">
        <f>+IF(ISERR(U30/S30*100),"N/A",ROUND(U30/S30*100,2))</f>
        <v>96.96</v>
      </c>
      <c r="W30" s="52">
        <f>+IF(ISERR(U30/R30*100),"N/A",ROUND(U30/R30*100,2))</f>
        <v>88.66</v>
      </c>
    </row>
    <row r="31" spans="2:27" ht="23.25" customHeight="1" thickBot="1" x14ac:dyDescent="0.25">
      <c r="B31" s="306" t="s">
        <v>71</v>
      </c>
      <c r="C31" s="307"/>
      <c r="D31" s="307"/>
      <c r="E31" s="40" t="s">
        <v>400</v>
      </c>
      <c r="F31" s="40"/>
      <c r="G31" s="40"/>
      <c r="H31" s="41"/>
      <c r="I31" s="41"/>
      <c r="J31" s="41"/>
      <c r="K31" s="41"/>
      <c r="L31" s="41"/>
      <c r="M31" s="41"/>
      <c r="N31" s="41"/>
      <c r="O31" s="41"/>
      <c r="P31" s="42"/>
      <c r="Q31" s="42"/>
      <c r="R31" s="43" t="s">
        <v>1270</v>
      </c>
      <c r="S31" s="44" t="s">
        <v>11</v>
      </c>
      <c r="T31" s="42"/>
      <c r="U31" s="44" t="s">
        <v>1270</v>
      </c>
      <c r="V31" s="42"/>
      <c r="W31" s="45">
        <f>+IF(ISERR(U31/R31*100),"N/A",ROUND(U31/R31*100,2))</f>
        <v>100</v>
      </c>
    </row>
    <row r="32" spans="2:27" ht="26.25" customHeight="1" thickBot="1" x14ac:dyDescent="0.25">
      <c r="B32" s="308" t="s">
        <v>75</v>
      </c>
      <c r="C32" s="309"/>
      <c r="D32" s="309"/>
      <c r="E32" s="46" t="s">
        <v>400</v>
      </c>
      <c r="F32" s="46"/>
      <c r="G32" s="46"/>
      <c r="H32" s="47"/>
      <c r="I32" s="47"/>
      <c r="J32" s="47"/>
      <c r="K32" s="47"/>
      <c r="L32" s="47"/>
      <c r="M32" s="47"/>
      <c r="N32" s="47"/>
      <c r="O32" s="47"/>
      <c r="P32" s="48"/>
      <c r="Q32" s="48"/>
      <c r="R32" s="49" t="s">
        <v>1270</v>
      </c>
      <c r="S32" s="50" t="s">
        <v>1270</v>
      </c>
      <c r="T32" s="51">
        <f>+IF(ISERR(S32/R32*100),"N/A",ROUND(S32/R32*100,2))</f>
        <v>100</v>
      </c>
      <c r="U32" s="50" t="s">
        <v>1270</v>
      </c>
      <c r="V32" s="51">
        <f>+IF(ISERR(U32/S32*100),"N/A",ROUND(U32/S32*100,2))</f>
        <v>100</v>
      </c>
      <c r="W32" s="52">
        <f>+IF(ISERR(U32/R32*100),"N/A",ROUND(U32/R32*100,2))</f>
        <v>100</v>
      </c>
    </row>
    <row r="33" spans="2:23" ht="22.5" customHeight="1" thickTop="1" thickBot="1" x14ac:dyDescent="0.25">
      <c r="B33" s="11" t="s">
        <v>81</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297" t="s">
        <v>1269</v>
      </c>
      <c r="C34" s="298"/>
      <c r="D34" s="298"/>
      <c r="E34" s="298"/>
      <c r="F34" s="298"/>
      <c r="G34" s="298"/>
      <c r="H34" s="298"/>
      <c r="I34" s="298"/>
      <c r="J34" s="298"/>
      <c r="K34" s="298"/>
      <c r="L34" s="298"/>
      <c r="M34" s="298"/>
      <c r="N34" s="298"/>
      <c r="O34" s="298"/>
      <c r="P34" s="298"/>
      <c r="Q34" s="298"/>
      <c r="R34" s="298"/>
      <c r="S34" s="298"/>
      <c r="T34" s="298"/>
      <c r="U34" s="298"/>
      <c r="V34" s="298"/>
      <c r="W34" s="299"/>
    </row>
    <row r="35" spans="2:23" ht="55.5" customHeight="1" thickBot="1" x14ac:dyDescent="0.25">
      <c r="B35" s="300"/>
      <c r="C35" s="301"/>
      <c r="D35" s="301"/>
      <c r="E35" s="301"/>
      <c r="F35" s="301"/>
      <c r="G35" s="301"/>
      <c r="H35" s="301"/>
      <c r="I35" s="301"/>
      <c r="J35" s="301"/>
      <c r="K35" s="301"/>
      <c r="L35" s="301"/>
      <c r="M35" s="301"/>
      <c r="N35" s="301"/>
      <c r="O35" s="301"/>
      <c r="P35" s="301"/>
      <c r="Q35" s="301"/>
      <c r="R35" s="301"/>
      <c r="S35" s="301"/>
      <c r="T35" s="301"/>
      <c r="U35" s="301"/>
      <c r="V35" s="301"/>
      <c r="W35" s="302"/>
    </row>
    <row r="36" spans="2:23" ht="37.5" customHeight="1" thickTop="1" x14ac:dyDescent="0.2">
      <c r="B36" s="297" t="s">
        <v>1268</v>
      </c>
      <c r="C36" s="298"/>
      <c r="D36" s="298"/>
      <c r="E36" s="298"/>
      <c r="F36" s="298"/>
      <c r="G36" s="298"/>
      <c r="H36" s="298"/>
      <c r="I36" s="298"/>
      <c r="J36" s="298"/>
      <c r="K36" s="298"/>
      <c r="L36" s="298"/>
      <c r="M36" s="298"/>
      <c r="N36" s="298"/>
      <c r="O36" s="298"/>
      <c r="P36" s="298"/>
      <c r="Q36" s="298"/>
      <c r="R36" s="298"/>
      <c r="S36" s="298"/>
      <c r="T36" s="298"/>
      <c r="U36" s="298"/>
      <c r="V36" s="298"/>
      <c r="W36" s="299"/>
    </row>
    <row r="37" spans="2:23" ht="60" customHeight="1" thickBot="1" x14ac:dyDescent="0.25">
      <c r="B37" s="300"/>
      <c r="C37" s="301"/>
      <c r="D37" s="301"/>
      <c r="E37" s="301"/>
      <c r="F37" s="301"/>
      <c r="G37" s="301"/>
      <c r="H37" s="301"/>
      <c r="I37" s="301"/>
      <c r="J37" s="301"/>
      <c r="K37" s="301"/>
      <c r="L37" s="301"/>
      <c r="M37" s="301"/>
      <c r="N37" s="301"/>
      <c r="O37" s="301"/>
      <c r="P37" s="301"/>
      <c r="Q37" s="301"/>
      <c r="R37" s="301"/>
      <c r="S37" s="301"/>
      <c r="T37" s="301"/>
      <c r="U37" s="301"/>
      <c r="V37" s="301"/>
      <c r="W37" s="302"/>
    </row>
    <row r="38" spans="2:23" ht="37.5" customHeight="1" thickTop="1" x14ac:dyDescent="0.2">
      <c r="B38" s="297" t="s">
        <v>1267</v>
      </c>
      <c r="C38" s="298"/>
      <c r="D38" s="298"/>
      <c r="E38" s="298"/>
      <c r="F38" s="298"/>
      <c r="G38" s="298"/>
      <c r="H38" s="298"/>
      <c r="I38" s="298"/>
      <c r="J38" s="298"/>
      <c r="K38" s="298"/>
      <c r="L38" s="298"/>
      <c r="M38" s="298"/>
      <c r="N38" s="298"/>
      <c r="O38" s="298"/>
      <c r="P38" s="298"/>
      <c r="Q38" s="298"/>
      <c r="R38" s="298"/>
      <c r="S38" s="298"/>
      <c r="T38" s="298"/>
      <c r="U38" s="298"/>
      <c r="V38" s="298"/>
      <c r="W38" s="299"/>
    </row>
    <row r="39" spans="2:23" ht="54.75" customHeight="1" thickBot="1" x14ac:dyDescent="0.25">
      <c r="B39" s="303"/>
      <c r="C39" s="304"/>
      <c r="D39" s="304"/>
      <c r="E39" s="304"/>
      <c r="F39" s="304"/>
      <c r="G39" s="304"/>
      <c r="H39" s="304"/>
      <c r="I39" s="304"/>
      <c r="J39" s="304"/>
      <c r="K39" s="304"/>
      <c r="L39" s="304"/>
      <c r="M39" s="304"/>
      <c r="N39" s="304"/>
      <c r="O39" s="304"/>
      <c r="P39" s="304"/>
      <c r="Q39" s="304"/>
      <c r="R39" s="304"/>
      <c r="S39" s="304"/>
      <c r="T39" s="304"/>
      <c r="U39" s="304"/>
      <c r="V39" s="304"/>
      <c r="W39" s="305"/>
    </row>
  </sheetData>
  <mergeCells count="6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2:D32"/>
    <mergeCell ref="B34:W35"/>
    <mergeCell ref="B36:W37"/>
    <mergeCell ref="B38:W39"/>
    <mergeCell ref="B27:Q28"/>
    <mergeCell ref="S27:T27"/>
    <mergeCell ref="V27:W27"/>
    <mergeCell ref="B29:D29"/>
    <mergeCell ref="B30:D30"/>
    <mergeCell ref="B31:D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1315</v>
      </c>
      <c r="D4" s="253" t="s">
        <v>1314</v>
      </c>
      <c r="E4" s="253"/>
      <c r="F4" s="253"/>
      <c r="G4" s="253"/>
      <c r="H4" s="254"/>
      <c r="I4" s="18"/>
      <c r="J4" s="255" t="s">
        <v>6</v>
      </c>
      <c r="K4" s="253"/>
      <c r="L4" s="17" t="s">
        <v>1313</v>
      </c>
      <c r="M4" s="256" t="s">
        <v>1312</v>
      </c>
      <c r="N4" s="256"/>
      <c r="O4" s="256"/>
      <c r="P4" s="256"/>
      <c r="Q4" s="257"/>
      <c r="R4" s="19"/>
      <c r="S4" s="258" t="s">
        <v>9</v>
      </c>
      <c r="T4" s="259"/>
      <c r="U4" s="259"/>
      <c r="V4" s="260" t="s">
        <v>1301</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1303</v>
      </c>
      <c r="D6" s="262" t="s">
        <v>1311</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1310</v>
      </c>
      <c r="K8" s="26" t="s">
        <v>1309</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1308</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1307</v>
      </c>
      <c r="C21" s="288"/>
      <c r="D21" s="288"/>
      <c r="E21" s="288"/>
      <c r="F21" s="288"/>
      <c r="G21" s="288"/>
      <c r="H21" s="288"/>
      <c r="I21" s="288"/>
      <c r="J21" s="288"/>
      <c r="K21" s="288"/>
      <c r="L21" s="288"/>
      <c r="M21" s="289" t="s">
        <v>1303</v>
      </c>
      <c r="N21" s="289"/>
      <c r="O21" s="289" t="s">
        <v>483</v>
      </c>
      <c r="P21" s="289"/>
      <c r="Q21" s="290" t="s">
        <v>53</v>
      </c>
      <c r="R21" s="290"/>
      <c r="S21" s="34" t="s">
        <v>54</v>
      </c>
      <c r="T21" s="34" t="s">
        <v>57</v>
      </c>
      <c r="U21" s="34" t="s">
        <v>57</v>
      </c>
      <c r="V21" s="34" t="str">
        <f>+IF(ISERR(U21/T21*100),"N/A",ROUND(U21/T21*100,2))</f>
        <v>N/A</v>
      </c>
      <c r="W21" s="35">
        <f>+IF(ISERR(U21/S21*100),"N/A",ROUND(U21/S21*100,2))</f>
        <v>0</v>
      </c>
    </row>
    <row r="22" spans="2:27" ht="56.25" customHeight="1" x14ac:dyDescent="0.2">
      <c r="B22" s="287" t="s">
        <v>1306</v>
      </c>
      <c r="C22" s="288"/>
      <c r="D22" s="288"/>
      <c r="E22" s="288"/>
      <c r="F22" s="288"/>
      <c r="G22" s="288"/>
      <c r="H22" s="288"/>
      <c r="I22" s="288"/>
      <c r="J22" s="288"/>
      <c r="K22" s="288"/>
      <c r="L22" s="288"/>
      <c r="M22" s="289" t="s">
        <v>1303</v>
      </c>
      <c r="N22" s="289"/>
      <c r="O22" s="289" t="s">
        <v>1305</v>
      </c>
      <c r="P22" s="289"/>
      <c r="Q22" s="290" t="s">
        <v>53</v>
      </c>
      <c r="R22" s="290"/>
      <c r="S22" s="34" t="s">
        <v>54</v>
      </c>
      <c r="T22" s="34" t="s">
        <v>57</v>
      </c>
      <c r="U22" s="34" t="s">
        <v>57</v>
      </c>
      <c r="V22" s="34" t="str">
        <f>+IF(ISERR(U22/T22*100),"N/A",ROUND(U22/T22*100,2))</f>
        <v>N/A</v>
      </c>
      <c r="W22" s="35">
        <f>+IF(ISERR(U22/S22*100),"N/A",ROUND(U22/S22*100,2))</f>
        <v>0</v>
      </c>
    </row>
    <row r="23" spans="2:27" ht="56.25" customHeight="1" thickBot="1" x14ac:dyDescent="0.25">
      <c r="B23" s="287" t="s">
        <v>1304</v>
      </c>
      <c r="C23" s="288"/>
      <c r="D23" s="288"/>
      <c r="E23" s="288"/>
      <c r="F23" s="288"/>
      <c r="G23" s="288"/>
      <c r="H23" s="288"/>
      <c r="I23" s="288"/>
      <c r="J23" s="288"/>
      <c r="K23" s="288"/>
      <c r="L23" s="288"/>
      <c r="M23" s="289" t="s">
        <v>1303</v>
      </c>
      <c r="N23" s="289"/>
      <c r="O23" s="289" t="s">
        <v>483</v>
      </c>
      <c r="P23" s="289"/>
      <c r="Q23" s="290" t="s">
        <v>53</v>
      </c>
      <c r="R23" s="290"/>
      <c r="S23" s="34" t="s">
        <v>54</v>
      </c>
      <c r="T23" s="34" t="s">
        <v>57</v>
      </c>
      <c r="U23" s="34" t="s">
        <v>57</v>
      </c>
      <c r="V23" s="34" t="str">
        <f>+IF(ISERR(U23/T23*100),"N/A",ROUND(U23/T23*100,2))</f>
        <v>N/A</v>
      </c>
      <c r="W23" s="35">
        <f>+IF(ISERR(U23/S23*100),"N/A",ROUND(U23/S23*100,2))</f>
        <v>0</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1" t="s">
        <v>2293</v>
      </c>
      <c r="C25" s="292"/>
      <c r="D25" s="292"/>
      <c r="E25" s="292"/>
      <c r="F25" s="292"/>
      <c r="G25" s="292"/>
      <c r="H25" s="292"/>
      <c r="I25" s="292"/>
      <c r="J25" s="292"/>
      <c r="K25" s="292"/>
      <c r="L25" s="292"/>
      <c r="M25" s="292"/>
      <c r="N25" s="292"/>
      <c r="O25" s="292"/>
      <c r="P25" s="292"/>
      <c r="Q25" s="293"/>
      <c r="R25" s="37" t="s">
        <v>45</v>
      </c>
      <c r="S25" s="274" t="s">
        <v>46</v>
      </c>
      <c r="T25" s="274"/>
      <c r="U25" s="38" t="s">
        <v>66</v>
      </c>
      <c r="V25" s="273" t="s">
        <v>67</v>
      </c>
      <c r="W25" s="275"/>
    </row>
    <row r="26" spans="2:27" ht="30.75" customHeight="1" thickBot="1" x14ac:dyDescent="0.25">
      <c r="B26" s="294"/>
      <c r="C26" s="295"/>
      <c r="D26" s="295"/>
      <c r="E26" s="295"/>
      <c r="F26" s="295"/>
      <c r="G26" s="295"/>
      <c r="H26" s="295"/>
      <c r="I26" s="295"/>
      <c r="J26" s="295"/>
      <c r="K26" s="295"/>
      <c r="L26" s="295"/>
      <c r="M26" s="295"/>
      <c r="N26" s="295"/>
      <c r="O26" s="295"/>
      <c r="P26" s="295"/>
      <c r="Q26" s="296"/>
      <c r="R26" s="39" t="s">
        <v>68</v>
      </c>
      <c r="S26" s="39" t="s">
        <v>68</v>
      </c>
      <c r="T26" s="39" t="s">
        <v>60</v>
      </c>
      <c r="U26" s="39" t="s">
        <v>68</v>
      </c>
      <c r="V26" s="39" t="s">
        <v>69</v>
      </c>
      <c r="W26" s="32" t="s">
        <v>70</v>
      </c>
      <c r="Y26" s="36"/>
    </row>
    <row r="27" spans="2:27" ht="23.25" customHeight="1" thickBot="1" x14ac:dyDescent="0.25">
      <c r="B27" s="306" t="s">
        <v>71</v>
      </c>
      <c r="C27" s="307"/>
      <c r="D27" s="307"/>
      <c r="E27" s="40" t="s">
        <v>1302</v>
      </c>
      <c r="F27" s="40"/>
      <c r="G27" s="40"/>
      <c r="H27" s="41"/>
      <c r="I27" s="41"/>
      <c r="J27" s="41"/>
      <c r="K27" s="41"/>
      <c r="L27" s="41"/>
      <c r="M27" s="41"/>
      <c r="N27" s="41"/>
      <c r="O27" s="41"/>
      <c r="P27" s="42"/>
      <c r="Q27" s="42"/>
      <c r="R27" s="43" t="s">
        <v>1301</v>
      </c>
      <c r="S27" s="44" t="s">
        <v>11</v>
      </c>
      <c r="T27" s="42"/>
      <c r="U27" s="44" t="s">
        <v>57</v>
      </c>
      <c r="V27" s="42"/>
      <c r="W27" s="45">
        <f>+IF(ISERR(U27/R27*100),"N/A",ROUND(U27/R27*100,2))</f>
        <v>0</v>
      </c>
    </row>
    <row r="28" spans="2:27" ht="26.25" customHeight="1" thickBot="1" x14ac:dyDescent="0.25">
      <c r="B28" s="308" t="s">
        <v>75</v>
      </c>
      <c r="C28" s="309"/>
      <c r="D28" s="309"/>
      <c r="E28" s="46" t="s">
        <v>1302</v>
      </c>
      <c r="F28" s="46"/>
      <c r="G28" s="46"/>
      <c r="H28" s="47"/>
      <c r="I28" s="47"/>
      <c r="J28" s="47"/>
      <c r="K28" s="47"/>
      <c r="L28" s="47"/>
      <c r="M28" s="47"/>
      <c r="N28" s="47"/>
      <c r="O28" s="47"/>
      <c r="P28" s="48"/>
      <c r="Q28" s="48"/>
      <c r="R28" s="49" t="s">
        <v>1301</v>
      </c>
      <c r="S28" s="50" t="s">
        <v>57</v>
      </c>
      <c r="T28" s="51">
        <f>+IF(ISERR(S28/R28*100),"N/A",ROUND(S28/R28*100,2))</f>
        <v>0</v>
      </c>
      <c r="U28" s="50" t="s">
        <v>57</v>
      </c>
      <c r="V28" s="51" t="str">
        <f>+IF(ISERR(U28/S28*100),"N/A",ROUND(U28/S28*100,2))</f>
        <v>N/A</v>
      </c>
      <c r="W28" s="52">
        <f>+IF(ISERR(U28/R28*100),"N/A",ROUND(U28/R28*100,2))</f>
        <v>0</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97" t="s">
        <v>1300</v>
      </c>
      <c r="C30" s="298"/>
      <c r="D30" s="298"/>
      <c r="E30" s="298"/>
      <c r="F30" s="298"/>
      <c r="G30" s="298"/>
      <c r="H30" s="298"/>
      <c r="I30" s="298"/>
      <c r="J30" s="298"/>
      <c r="K30" s="298"/>
      <c r="L30" s="298"/>
      <c r="M30" s="298"/>
      <c r="N30" s="298"/>
      <c r="O30" s="298"/>
      <c r="P30" s="298"/>
      <c r="Q30" s="298"/>
      <c r="R30" s="298"/>
      <c r="S30" s="298"/>
      <c r="T30" s="298"/>
      <c r="U30" s="298"/>
      <c r="V30" s="298"/>
      <c r="W30" s="299"/>
    </row>
    <row r="31" spans="2:27" ht="131.2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1299</v>
      </c>
      <c r="C32" s="298"/>
      <c r="D32" s="298"/>
      <c r="E32" s="298"/>
      <c r="F32" s="298"/>
      <c r="G32" s="298"/>
      <c r="H32" s="298"/>
      <c r="I32" s="298"/>
      <c r="J32" s="298"/>
      <c r="K32" s="298"/>
      <c r="L32" s="298"/>
      <c r="M32" s="298"/>
      <c r="N32" s="298"/>
      <c r="O32" s="298"/>
      <c r="P32" s="298"/>
      <c r="Q32" s="298"/>
      <c r="R32" s="298"/>
      <c r="S32" s="298"/>
      <c r="T32" s="298"/>
      <c r="U32" s="298"/>
      <c r="V32" s="298"/>
      <c r="W32" s="299"/>
    </row>
    <row r="33" spans="2:23" ht="67.5" customHeight="1" thickBot="1" x14ac:dyDescent="0.25">
      <c r="B33" s="300"/>
      <c r="C33" s="301"/>
      <c r="D33" s="301"/>
      <c r="E33" s="301"/>
      <c r="F33" s="301"/>
      <c r="G33" s="301"/>
      <c r="H33" s="301"/>
      <c r="I33" s="301"/>
      <c r="J33" s="301"/>
      <c r="K33" s="301"/>
      <c r="L33" s="301"/>
      <c r="M33" s="301"/>
      <c r="N33" s="301"/>
      <c r="O33" s="301"/>
      <c r="P33" s="301"/>
      <c r="Q33" s="301"/>
      <c r="R33" s="301"/>
      <c r="S33" s="301"/>
      <c r="T33" s="301"/>
      <c r="U33" s="301"/>
      <c r="V33" s="301"/>
      <c r="W33" s="302"/>
    </row>
    <row r="34" spans="2:23" ht="37.5" customHeight="1" thickTop="1" x14ac:dyDescent="0.2">
      <c r="B34" s="297" t="s">
        <v>1298</v>
      </c>
      <c r="C34" s="298"/>
      <c r="D34" s="298"/>
      <c r="E34" s="298"/>
      <c r="F34" s="298"/>
      <c r="G34" s="298"/>
      <c r="H34" s="298"/>
      <c r="I34" s="298"/>
      <c r="J34" s="298"/>
      <c r="K34" s="298"/>
      <c r="L34" s="298"/>
      <c r="M34" s="298"/>
      <c r="N34" s="298"/>
      <c r="O34" s="298"/>
      <c r="P34" s="298"/>
      <c r="Q34" s="298"/>
      <c r="R34" s="298"/>
      <c r="S34" s="298"/>
      <c r="T34" s="298"/>
      <c r="U34" s="298"/>
      <c r="V34" s="298"/>
      <c r="W34" s="299"/>
    </row>
    <row r="35" spans="2:23" ht="104.25" customHeight="1" thickBot="1" x14ac:dyDescent="0.25">
      <c r="B35" s="303"/>
      <c r="C35" s="304"/>
      <c r="D35" s="304"/>
      <c r="E35" s="304"/>
      <c r="F35" s="304"/>
      <c r="G35" s="304"/>
      <c r="H35" s="304"/>
      <c r="I35" s="304"/>
      <c r="J35" s="304"/>
      <c r="K35" s="304"/>
      <c r="L35" s="304"/>
      <c r="M35" s="304"/>
      <c r="N35" s="304"/>
      <c r="O35" s="304"/>
      <c r="P35" s="304"/>
      <c r="Q35" s="304"/>
      <c r="R35" s="304"/>
      <c r="S35" s="304"/>
      <c r="T35" s="304"/>
      <c r="U35" s="304"/>
      <c r="V35" s="304"/>
      <c r="W35" s="30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1330</v>
      </c>
      <c r="D4" s="253" t="s">
        <v>1329</v>
      </c>
      <c r="E4" s="253"/>
      <c r="F4" s="253"/>
      <c r="G4" s="253"/>
      <c r="H4" s="254"/>
      <c r="I4" s="18"/>
      <c r="J4" s="255" t="s">
        <v>6</v>
      </c>
      <c r="K4" s="253"/>
      <c r="L4" s="17" t="s">
        <v>234</v>
      </c>
      <c r="M4" s="256" t="s">
        <v>1328</v>
      </c>
      <c r="N4" s="256"/>
      <c r="O4" s="256"/>
      <c r="P4" s="256"/>
      <c r="Q4" s="257"/>
      <c r="R4" s="19"/>
      <c r="S4" s="258" t="s">
        <v>9</v>
      </c>
      <c r="T4" s="259"/>
      <c r="U4" s="259"/>
      <c r="V4" s="260" t="s">
        <v>1321</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644</v>
      </c>
      <c r="D6" s="262" t="s">
        <v>1327</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1326</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1325</v>
      </c>
      <c r="C21" s="288"/>
      <c r="D21" s="288"/>
      <c r="E21" s="288"/>
      <c r="F21" s="288"/>
      <c r="G21" s="288"/>
      <c r="H21" s="288"/>
      <c r="I21" s="288"/>
      <c r="J21" s="288"/>
      <c r="K21" s="288"/>
      <c r="L21" s="288"/>
      <c r="M21" s="289" t="s">
        <v>644</v>
      </c>
      <c r="N21" s="289"/>
      <c r="O21" s="289" t="s">
        <v>60</v>
      </c>
      <c r="P21" s="289"/>
      <c r="Q21" s="290" t="s">
        <v>53</v>
      </c>
      <c r="R21" s="290"/>
      <c r="S21" s="34" t="s">
        <v>1324</v>
      </c>
      <c r="T21" s="34" t="s">
        <v>1323</v>
      </c>
      <c r="U21" s="34" t="s">
        <v>1322</v>
      </c>
      <c r="V21" s="34">
        <f>+IF(ISERR(U21/T21*100),"N/A",ROUND(U21/T21*100,2))</f>
        <v>82.31</v>
      </c>
      <c r="W21" s="35">
        <f>+IF(ISERR(U21/S21*100),"N/A",ROUND(U21/S21*100,2))</f>
        <v>0.03</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614</v>
      </c>
      <c r="F25" s="40"/>
      <c r="G25" s="40"/>
      <c r="H25" s="41"/>
      <c r="I25" s="41"/>
      <c r="J25" s="41"/>
      <c r="K25" s="41"/>
      <c r="L25" s="41"/>
      <c r="M25" s="41"/>
      <c r="N25" s="41"/>
      <c r="O25" s="41"/>
      <c r="P25" s="42"/>
      <c r="Q25" s="42"/>
      <c r="R25" s="43" t="s">
        <v>1321</v>
      </c>
      <c r="S25" s="44" t="s">
        <v>11</v>
      </c>
      <c r="T25" s="42"/>
      <c r="U25" s="44" t="s">
        <v>1319</v>
      </c>
      <c r="V25" s="42"/>
      <c r="W25" s="45">
        <f>+IF(ISERR(U25/R25*100),"N/A",ROUND(U25/R25*100,2))</f>
        <v>21.17</v>
      </c>
    </row>
    <row r="26" spans="2:27" ht="26.25" customHeight="1" thickBot="1" x14ac:dyDescent="0.25">
      <c r="B26" s="308" t="s">
        <v>75</v>
      </c>
      <c r="C26" s="309"/>
      <c r="D26" s="309"/>
      <c r="E26" s="46" t="s">
        <v>614</v>
      </c>
      <c r="F26" s="46"/>
      <c r="G26" s="46"/>
      <c r="H26" s="47"/>
      <c r="I26" s="47"/>
      <c r="J26" s="47"/>
      <c r="K26" s="47"/>
      <c r="L26" s="47"/>
      <c r="M26" s="47"/>
      <c r="N26" s="47"/>
      <c r="O26" s="47"/>
      <c r="P26" s="48"/>
      <c r="Q26" s="48"/>
      <c r="R26" s="49" t="s">
        <v>1320</v>
      </c>
      <c r="S26" s="50" t="s">
        <v>1319</v>
      </c>
      <c r="T26" s="51">
        <f>+IF(ISERR(S26/R26*100),"N/A",ROUND(S26/R26*100,2))</f>
        <v>20.96</v>
      </c>
      <c r="U26" s="50" t="s">
        <v>1319</v>
      </c>
      <c r="V26" s="51">
        <f>+IF(ISERR(U26/S26*100),"N/A",ROUND(U26/S26*100,2))</f>
        <v>100</v>
      </c>
      <c r="W26" s="52">
        <f>+IF(ISERR(U26/R26*100),"N/A",ROUND(U26/R26*100,2))</f>
        <v>20.96</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1318</v>
      </c>
      <c r="C28" s="298"/>
      <c r="D28" s="298"/>
      <c r="E28" s="298"/>
      <c r="F28" s="298"/>
      <c r="G28" s="298"/>
      <c r="H28" s="298"/>
      <c r="I28" s="298"/>
      <c r="J28" s="298"/>
      <c r="K28" s="298"/>
      <c r="L28" s="298"/>
      <c r="M28" s="298"/>
      <c r="N28" s="298"/>
      <c r="O28" s="298"/>
      <c r="P28" s="298"/>
      <c r="Q28" s="298"/>
      <c r="R28" s="298"/>
      <c r="S28" s="298"/>
      <c r="T28" s="298"/>
      <c r="U28" s="298"/>
      <c r="V28" s="298"/>
      <c r="W28" s="299"/>
    </row>
    <row r="29" spans="2:27" ht="82.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1317</v>
      </c>
      <c r="C30" s="298"/>
      <c r="D30" s="298"/>
      <c r="E30" s="298"/>
      <c r="F30" s="298"/>
      <c r="G30" s="298"/>
      <c r="H30" s="298"/>
      <c r="I30" s="298"/>
      <c r="J30" s="298"/>
      <c r="K30" s="298"/>
      <c r="L30" s="298"/>
      <c r="M30" s="298"/>
      <c r="N30" s="298"/>
      <c r="O30" s="298"/>
      <c r="P30" s="298"/>
      <c r="Q30" s="298"/>
      <c r="R30" s="298"/>
      <c r="S30" s="298"/>
      <c r="T30" s="298"/>
      <c r="U30" s="298"/>
      <c r="V30" s="298"/>
      <c r="W30" s="299"/>
    </row>
    <row r="31" spans="2:27" ht="29.2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1316</v>
      </c>
      <c r="C32" s="298"/>
      <c r="D32" s="298"/>
      <c r="E32" s="298"/>
      <c r="F32" s="298"/>
      <c r="G32" s="298"/>
      <c r="H32" s="298"/>
      <c r="I32" s="298"/>
      <c r="J32" s="298"/>
      <c r="K32" s="298"/>
      <c r="L32" s="298"/>
      <c r="M32" s="298"/>
      <c r="N32" s="298"/>
      <c r="O32" s="298"/>
      <c r="P32" s="298"/>
      <c r="Q32" s="298"/>
      <c r="R32" s="298"/>
      <c r="S32" s="298"/>
      <c r="T32" s="298"/>
      <c r="U32" s="298"/>
      <c r="V32" s="298"/>
      <c r="W32" s="299"/>
    </row>
    <row r="33" spans="2:23" ht="45.75" customHeight="1"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1330</v>
      </c>
      <c r="D4" s="253" t="s">
        <v>1329</v>
      </c>
      <c r="E4" s="253"/>
      <c r="F4" s="253"/>
      <c r="G4" s="253"/>
      <c r="H4" s="254"/>
      <c r="I4" s="18"/>
      <c r="J4" s="255" t="s">
        <v>6</v>
      </c>
      <c r="K4" s="253"/>
      <c r="L4" s="17" t="s">
        <v>1355</v>
      </c>
      <c r="M4" s="256" t="s">
        <v>1354</v>
      </c>
      <c r="N4" s="256"/>
      <c r="O4" s="256"/>
      <c r="P4" s="256"/>
      <c r="Q4" s="257"/>
      <c r="R4" s="19"/>
      <c r="S4" s="258" t="s">
        <v>9</v>
      </c>
      <c r="T4" s="259"/>
      <c r="U4" s="259"/>
      <c r="V4" s="260" t="s">
        <v>1353</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1339</v>
      </c>
      <c r="D6" s="262" t="s">
        <v>1352</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1351</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1350</v>
      </c>
      <c r="C21" s="288"/>
      <c r="D21" s="288"/>
      <c r="E21" s="288"/>
      <c r="F21" s="288"/>
      <c r="G21" s="288"/>
      <c r="H21" s="288"/>
      <c r="I21" s="288"/>
      <c r="J21" s="288"/>
      <c r="K21" s="288"/>
      <c r="L21" s="288"/>
      <c r="M21" s="289" t="s">
        <v>1339</v>
      </c>
      <c r="N21" s="289"/>
      <c r="O21" s="289" t="s">
        <v>60</v>
      </c>
      <c r="P21" s="289"/>
      <c r="Q21" s="290" t="s">
        <v>70</v>
      </c>
      <c r="R21" s="290"/>
      <c r="S21" s="34" t="s">
        <v>54</v>
      </c>
      <c r="T21" s="34" t="s">
        <v>172</v>
      </c>
      <c r="U21" s="34" t="s">
        <v>172</v>
      </c>
      <c r="V21" s="34" t="str">
        <f>+IF(ISERR(U21/T21*100),"N/A",ROUND(U21/T21*100,2))</f>
        <v>N/A</v>
      </c>
      <c r="W21" s="35" t="str">
        <f>+IF(ISERR(U21/S21*100),"N/A",ROUND(U21/S21*100,2))</f>
        <v>N/A</v>
      </c>
    </row>
    <row r="22" spans="2:27" ht="56.25" customHeight="1" x14ac:dyDescent="0.2">
      <c r="B22" s="287" t="s">
        <v>1349</v>
      </c>
      <c r="C22" s="288"/>
      <c r="D22" s="288"/>
      <c r="E22" s="288"/>
      <c r="F22" s="288"/>
      <c r="G22" s="288"/>
      <c r="H22" s="288"/>
      <c r="I22" s="288"/>
      <c r="J22" s="288"/>
      <c r="K22" s="288"/>
      <c r="L22" s="288"/>
      <c r="M22" s="289" t="s">
        <v>1339</v>
      </c>
      <c r="N22" s="289"/>
      <c r="O22" s="289" t="s">
        <v>483</v>
      </c>
      <c r="P22" s="289"/>
      <c r="Q22" s="290" t="s">
        <v>53</v>
      </c>
      <c r="R22" s="290"/>
      <c r="S22" s="34" t="s">
        <v>1348</v>
      </c>
      <c r="T22" s="34" t="s">
        <v>1347</v>
      </c>
      <c r="U22" s="34" t="s">
        <v>1346</v>
      </c>
      <c r="V22" s="34">
        <f>+IF(ISERR(U22/T22*100),"N/A",ROUND(U22/T22*100,2))</f>
        <v>6.79</v>
      </c>
      <c r="W22" s="35">
        <f>+IF(ISERR(U22/S22*100),"N/A",ROUND(U22/S22*100,2))</f>
        <v>0.68</v>
      </c>
    </row>
    <row r="23" spans="2:27" ht="56.25" customHeight="1" x14ac:dyDescent="0.2">
      <c r="B23" s="287" t="s">
        <v>1345</v>
      </c>
      <c r="C23" s="288"/>
      <c r="D23" s="288"/>
      <c r="E23" s="288"/>
      <c r="F23" s="288"/>
      <c r="G23" s="288"/>
      <c r="H23" s="288"/>
      <c r="I23" s="288"/>
      <c r="J23" s="288"/>
      <c r="K23" s="288"/>
      <c r="L23" s="288"/>
      <c r="M23" s="289" t="s">
        <v>1339</v>
      </c>
      <c r="N23" s="289"/>
      <c r="O23" s="289" t="s">
        <v>483</v>
      </c>
      <c r="P23" s="289"/>
      <c r="Q23" s="290" t="s">
        <v>53</v>
      </c>
      <c r="R23" s="290"/>
      <c r="S23" s="34" t="s">
        <v>1344</v>
      </c>
      <c r="T23" s="34" t="s">
        <v>1343</v>
      </c>
      <c r="U23" s="34" t="s">
        <v>1342</v>
      </c>
      <c r="V23" s="34">
        <f>+IF(ISERR(U23/T23*100),"N/A",ROUND(U23/T23*100,2))</f>
        <v>157.97</v>
      </c>
      <c r="W23" s="35">
        <f>+IF(ISERR(U23/S23*100),"N/A",ROUND(U23/S23*100,2))</f>
        <v>39.49</v>
      </c>
    </row>
    <row r="24" spans="2:27" ht="56.25" customHeight="1" x14ac:dyDescent="0.2">
      <c r="B24" s="287" t="s">
        <v>1341</v>
      </c>
      <c r="C24" s="288"/>
      <c r="D24" s="288"/>
      <c r="E24" s="288"/>
      <c r="F24" s="288"/>
      <c r="G24" s="288"/>
      <c r="H24" s="288"/>
      <c r="I24" s="288"/>
      <c r="J24" s="288"/>
      <c r="K24" s="288"/>
      <c r="L24" s="288"/>
      <c r="M24" s="289" t="s">
        <v>1339</v>
      </c>
      <c r="N24" s="289"/>
      <c r="O24" s="289" t="s">
        <v>60</v>
      </c>
      <c r="P24" s="289"/>
      <c r="Q24" s="290" t="s">
        <v>464</v>
      </c>
      <c r="R24" s="290"/>
      <c r="S24" s="34" t="s">
        <v>54</v>
      </c>
      <c r="T24" s="34" t="s">
        <v>172</v>
      </c>
      <c r="U24" s="34" t="s">
        <v>172</v>
      </c>
      <c r="V24" s="34" t="str">
        <f>+IF(ISERR(U24/T24*100),"N/A",ROUND(U24/T24*100,2))</f>
        <v>N/A</v>
      </c>
      <c r="W24" s="35" t="str">
        <f>+IF(ISERR(U24/S24*100),"N/A",ROUND(U24/S24*100,2))</f>
        <v>N/A</v>
      </c>
    </row>
    <row r="25" spans="2:27" ht="56.25" customHeight="1" thickBot="1" x14ac:dyDescent="0.25">
      <c r="B25" s="287" t="s">
        <v>1340</v>
      </c>
      <c r="C25" s="288"/>
      <c r="D25" s="288"/>
      <c r="E25" s="288"/>
      <c r="F25" s="288"/>
      <c r="G25" s="288"/>
      <c r="H25" s="288"/>
      <c r="I25" s="288"/>
      <c r="J25" s="288"/>
      <c r="K25" s="288"/>
      <c r="L25" s="288"/>
      <c r="M25" s="289" t="s">
        <v>1339</v>
      </c>
      <c r="N25" s="289"/>
      <c r="O25" s="289" t="s">
        <v>60</v>
      </c>
      <c r="P25" s="289"/>
      <c r="Q25" s="290" t="s">
        <v>53</v>
      </c>
      <c r="R25" s="290"/>
      <c r="S25" s="34" t="s">
        <v>54</v>
      </c>
      <c r="T25" s="34" t="s">
        <v>63</v>
      </c>
      <c r="U25" s="34" t="s">
        <v>172</v>
      </c>
      <c r="V25" s="34" t="str">
        <f>+IF(ISERR(U25/T25*100),"N/A",ROUND(U25/T25*100,2))</f>
        <v>N/A</v>
      </c>
      <c r="W25" s="35" t="str">
        <f>+IF(ISERR(U25/S25*100),"N/A",ROUND(U25/S25*100,2))</f>
        <v>N/A</v>
      </c>
    </row>
    <row r="26" spans="2:27" ht="21.75" customHeight="1" thickTop="1" thickBot="1" x14ac:dyDescent="0.25">
      <c r="B26" s="11" t="s">
        <v>65</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91" t="s">
        <v>2293</v>
      </c>
      <c r="C27" s="292"/>
      <c r="D27" s="292"/>
      <c r="E27" s="292"/>
      <c r="F27" s="292"/>
      <c r="G27" s="292"/>
      <c r="H27" s="292"/>
      <c r="I27" s="292"/>
      <c r="J27" s="292"/>
      <c r="K27" s="292"/>
      <c r="L27" s="292"/>
      <c r="M27" s="292"/>
      <c r="N27" s="292"/>
      <c r="O27" s="292"/>
      <c r="P27" s="292"/>
      <c r="Q27" s="293"/>
      <c r="R27" s="37" t="s">
        <v>45</v>
      </c>
      <c r="S27" s="274" t="s">
        <v>46</v>
      </c>
      <c r="T27" s="274"/>
      <c r="U27" s="38" t="s">
        <v>66</v>
      </c>
      <c r="V27" s="273" t="s">
        <v>67</v>
      </c>
      <c r="W27" s="275"/>
    </row>
    <row r="28" spans="2:27" ht="30.75" customHeight="1" thickBot="1" x14ac:dyDescent="0.25">
      <c r="B28" s="294"/>
      <c r="C28" s="295"/>
      <c r="D28" s="295"/>
      <c r="E28" s="295"/>
      <c r="F28" s="295"/>
      <c r="G28" s="295"/>
      <c r="H28" s="295"/>
      <c r="I28" s="295"/>
      <c r="J28" s="295"/>
      <c r="K28" s="295"/>
      <c r="L28" s="295"/>
      <c r="M28" s="295"/>
      <c r="N28" s="295"/>
      <c r="O28" s="295"/>
      <c r="P28" s="295"/>
      <c r="Q28" s="296"/>
      <c r="R28" s="39" t="s">
        <v>68</v>
      </c>
      <c r="S28" s="39" t="s">
        <v>68</v>
      </c>
      <c r="T28" s="39" t="s">
        <v>60</v>
      </c>
      <c r="U28" s="39" t="s">
        <v>68</v>
      </c>
      <c r="V28" s="39" t="s">
        <v>69</v>
      </c>
      <c r="W28" s="32" t="s">
        <v>70</v>
      </c>
      <c r="Y28" s="36"/>
    </row>
    <row r="29" spans="2:27" ht="23.25" customHeight="1" thickBot="1" x14ac:dyDescent="0.25">
      <c r="B29" s="306" t="s">
        <v>71</v>
      </c>
      <c r="C29" s="307"/>
      <c r="D29" s="307"/>
      <c r="E29" s="40" t="s">
        <v>1337</v>
      </c>
      <c r="F29" s="40"/>
      <c r="G29" s="40"/>
      <c r="H29" s="41"/>
      <c r="I29" s="41"/>
      <c r="J29" s="41"/>
      <c r="K29" s="41"/>
      <c r="L29" s="41"/>
      <c r="M29" s="41"/>
      <c r="N29" s="41"/>
      <c r="O29" s="41"/>
      <c r="P29" s="42"/>
      <c r="Q29" s="42"/>
      <c r="R29" s="43" t="s">
        <v>1338</v>
      </c>
      <c r="S29" s="44" t="s">
        <v>11</v>
      </c>
      <c r="T29" s="42"/>
      <c r="U29" s="44" t="s">
        <v>1334</v>
      </c>
      <c r="V29" s="42"/>
      <c r="W29" s="45">
        <f>+IF(ISERR(U29/R29*100),"N/A",ROUND(U29/R29*100,2))</f>
        <v>18.61</v>
      </c>
    </row>
    <row r="30" spans="2:27" ht="26.25" customHeight="1" thickBot="1" x14ac:dyDescent="0.25">
      <c r="B30" s="308" t="s">
        <v>75</v>
      </c>
      <c r="C30" s="309"/>
      <c r="D30" s="309"/>
      <c r="E30" s="46" t="s">
        <v>1337</v>
      </c>
      <c r="F30" s="46"/>
      <c r="G30" s="46"/>
      <c r="H30" s="47"/>
      <c r="I30" s="47"/>
      <c r="J30" s="47"/>
      <c r="K30" s="47"/>
      <c r="L30" s="47"/>
      <c r="M30" s="47"/>
      <c r="N30" s="47"/>
      <c r="O30" s="47"/>
      <c r="P30" s="48"/>
      <c r="Q30" s="48"/>
      <c r="R30" s="49" t="s">
        <v>1336</v>
      </c>
      <c r="S30" s="50" t="s">
        <v>1335</v>
      </c>
      <c r="T30" s="51">
        <f>+IF(ISERR(S30/R30*100),"N/A",ROUND(S30/R30*100,2))</f>
        <v>19.11</v>
      </c>
      <c r="U30" s="50" t="s">
        <v>1334</v>
      </c>
      <c r="V30" s="51">
        <f>+IF(ISERR(U30/S30*100),"N/A",ROUND(U30/S30*100,2))</f>
        <v>98.6</v>
      </c>
      <c r="W30" s="52">
        <f>+IF(ISERR(U30/R30*100),"N/A",ROUND(U30/R30*100,2))</f>
        <v>18.84</v>
      </c>
    </row>
    <row r="31" spans="2:27" ht="22.5" customHeight="1" thickTop="1" thickBot="1" x14ac:dyDescent="0.25">
      <c r="B31" s="11" t="s">
        <v>81</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97" t="s">
        <v>1333</v>
      </c>
      <c r="C32" s="298"/>
      <c r="D32" s="298"/>
      <c r="E32" s="298"/>
      <c r="F32" s="298"/>
      <c r="G32" s="298"/>
      <c r="H32" s="298"/>
      <c r="I32" s="298"/>
      <c r="J32" s="298"/>
      <c r="K32" s="298"/>
      <c r="L32" s="298"/>
      <c r="M32" s="298"/>
      <c r="N32" s="298"/>
      <c r="O32" s="298"/>
      <c r="P32" s="298"/>
      <c r="Q32" s="298"/>
      <c r="R32" s="298"/>
      <c r="S32" s="298"/>
      <c r="T32" s="298"/>
      <c r="U32" s="298"/>
      <c r="V32" s="298"/>
      <c r="W32" s="299"/>
    </row>
    <row r="33" spans="2:23" ht="78" customHeight="1" thickBot="1" x14ac:dyDescent="0.25">
      <c r="B33" s="300"/>
      <c r="C33" s="301"/>
      <c r="D33" s="301"/>
      <c r="E33" s="301"/>
      <c r="F33" s="301"/>
      <c r="G33" s="301"/>
      <c r="H33" s="301"/>
      <c r="I33" s="301"/>
      <c r="J33" s="301"/>
      <c r="K33" s="301"/>
      <c r="L33" s="301"/>
      <c r="M33" s="301"/>
      <c r="N33" s="301"/>
      <c r="O33" s="301"/>
      <c r="P33" s="301"/>
      <c r="Q33" s="301"/>
      <c r="R33" s="301"/>
      <c r="S33" s="301"/>
      <c r="T33" s="301"/>
      <c r="U33" s="301"/>
      <c r="V33" s="301"/>
      <c r="W33" s="302"/>
    </row>
    <row r="34" spans="2:23" ht="37.5" customHeight="1" thickTop="1" x14ac:dyDescent="0.2">
      <c r="B34" s="297" t="s">
        <v>1332</v>
      </c>
      <c r="C34" s="298"/>
      <c r="D34" s="298"/>
      <c r="E34" s="298"/>
      <c r="F34" s="298"/>
      <c r="G34" s="298"/>
      <c r="H34" s="298"/>
      <c r="I34" s="298"/>
      <c r="J34" s="298"/>
      <c r="K34" s="298"/>
      <c r="L34" s="298"/>
      <c r="M34" s="298"/>
      <c r="N34" s="298"/>
      <c r="O34" s="298"/>
      <c r="P34" s="298"/>
      <c r="Q34" s="298"/>
      <c r="R34" s="298"/>
      <c r="S34" s="298"/>
      <c r="T34" s="298"/>
      <c r="U34" s="298"/>
      <c r="V34" s="298"/>
      <c r="W34" s="299"/>
    </row>
    <row r="35" spans="2:23" ht="15" customHeight="1" thickBot="1" x14ac:dyDescent="0.25">
      <c r="B35" s="300"/>
      <c r="C35" s="301"/>
      <c r="D35" s="301"/>
      <c r="E35" s="301"/>
      <c r="F35" s="301"/>
      <c r="G35" s="301"/>
      <c r="H35" s="301"/>
      <c r="I35" s="301"/>
      <c r="J35" s="301"/>
      <c r="K35" s="301"/>
      <c r="L35" s="301"/>
      <c r="M35" s="301"/>
      <c r="N35" s="301"/>
      <c r="O35" s="301"/>
      <c r="P35" s="301"/>
      <c r="Q35" s="301"/>
      <c r="R35" s="301"/>
      <c r="S35" s="301"/>
      <c r="T35" s="301"/>
      <c r="U35" s="301"/>
      <c r="V35" s="301"/>
      <c r="W35" s="302"/>
    </row>
    <row r="36" spans="2:23" ht="37.5" customHeight="1" thickTop="1" x14ac:dyDescent="0.2">
      <c r="B36" s="297" t="s">
        <v>1331</v>
      </c>
      <c r="C36" s="298"/>
      <c r="D36" s="298"/>
      <c r="E36" s="298"/>
      <c r="F36" s="298"/>
      <c r="G36" s="298"/>
      <c r="H36" s="298"/>
      <c r="I36" s="298"/>
      <c r="J36" s="298"/>
      <c r="K36" s="298"/>
      <c r="L36" s="298"/>
      <c r="M36" s="298"/>
      <c r="N36" s="298"/>
      <c r="O36" s="298"/>
      <c r="P36" s="298"/>
      <c r="Q36" s="298"/>
      <c r="R36" s="298"/>
      <c r="S36" s="298"/>
      <c r="T36" s="298"/>
      <c r="U36" s="298"/>
      <c r="V36" s="298"/>
      <c r="W36" s="299"/>
    </row>
    <row r="37" spans="2:23" ht="13.5" thickBot="1" x14ac:dyDescent="0.25">
      <c r="B37" s="303"/>
      <c r="C37" s="304"/>
      <c r="D37" s="304"/>
      <c r="E37" s="304"/>
      <c r="F37" s="304"/>
      <c r="G37" s="304"/>
      <c r="H37" s="304"/>
      <c r="I37" s="304"/>
      <c r="J37" s="304"/>
      <c r="K37" s="304"/>
      <c r="L37" s="304"/>
      <c r="M37" s="304"/>
      <c r="N37" s="304"/>
      <c r="O37" s="304"/>
      <c r="P37" s="304"/>
      <c r="Q37" s="304"/>
      <c r="R37" s="304"/>
      <c r="S37" s="304"/>
      <c r="T37" s="304"/>
      <c r="U37" s="304"/>
      <c r="V37" s="304"/>
      <c r="W37" s="305"/>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1330</v>
      </c>
      <c r="D4" s="253" t="s">
        <v>1329</v>
      </c>
      <c r="E4" s="253"/>
      <c r="F4" s="253"/>
      <c r="G4" s="253"/>
      <c r="H4" s="254"/>
      <c r="I4" s="18"/>
      <c r="J4" s="255" t="s">
        <v>6</v>
      </c>
      <c r="K4" s="253"/>
      <c r="L4" s="17" t="s">
        <v>1370</v>
      </c>
      <c r="M4" s="256" t="s">
        <v>1369</v>
      </c>
      <c r="N4" s="256"/>
      <c r="O4" s="256"/>
      <c r="P4" s="256"/>
      <c r="Q4" s="257"/>
      <c r="R4" s="19"/>
      <c r="S4" s="258" t="s">
        <v>9</v>
      </c>
      <c r="T4" s="259"/>
      <c r="U4" s="259"/>
      <c r="V4" s="260" t="s">
        <v>1362</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416</v>
      </c>
      <c r="D6" s="262" t="s">
        <v>1368</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1367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1351</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1366</v>
      </c>
      <c r="C21" s="288"/>
      <c r="D21" s="288"/>
      <c r="E21" s="288"/>
      <c r="F21" s="288"/>
      <c r="G21" s="288"/>
      <c r="H21" s="288"/>
      <c r="I21" s="288"/>
      <c r="J21" s="288"/>
      <c r="K21" s="288"/>
      <c r="L21" s="288"/>
      <c r="M21" s="289" t="s">
        <v>416</v>
      </c>
      <c r="N21" s="289"/>
      <c r="O21" s="289" t="s">
        <v>483</v>
      </c>
      <c r="P21" s="289"/>
      <c r="Q21" s="290" t="s">
        <v>53</v>
      </c>
      <c r="R21" s="290"/>
      <c r="S21" s="34" t="s">
        <v>1365</v>
      </c>
      <c r="T21" s="34" t="s">
        <v>1364</v>
      </c>
      <c r="U21" s="34" t="s">
        <v>1363</v>
      </c>
      <c r="V21" s="34">
        <f>+IF(ISERR(U21/T21*100),"N/A",ROUND(U21/T21*100,2))</f>
        <v>98.26</v>
      </c>
      <c r="W21" s="35">
        <f>+IF(ISERR(U21/S21*100),"N/A",ROUND(U21/S21*100,2))</f>
        <v>0.02</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400</v>
      </c>
      <c r="F25" s="40"/>
      <c r="G25" s="40"/>
      <c r="H25" s="41"/>
      <c r="I25" s="41"/>
      <c r="J25" s="41"/>
      <c r="K25" s="41"/>
      <c r="L25" s="41"/>
      <c r="M25" s="41"/>
      <c r="N25" s="41"/>
      <c r="O25" s="41"/>
      <c r="P25" s="42"/>
      <c r="Q25" s="42"/>
      <c r="R25" s="43" t="s">
        <v>1362</v>
      </c>
      <c r="S25" s="44" t="s">
        <v>11</v>
      </c>
      <c r="T25" s="42"/>
      <c r="U25" s="44" t="s">
        <v>1359</v>
      </c>
      <c r="V25" s="42"/>
      <c r="W25" s="45">
        <f>+IF(ISERR(U25/R25*100),"N/A",ROUND(U25/R25*100,2))</f>
        <v>12.71</v>
      </c>
    </row>
    <row r="26" spans="2:27" ht="26.25" customHeight="1" thickBot="1" x14ac:dyDescent="0.25">
      <c r="B26" s="308" t="s">
        <v>75</v>
      </c>
      <c r="C26" s="309"/>
      <c r="D26" s="309"/>
      <c r="E26" s="46" t="s">
        <v>400</v>
      </c>
      <c r="F26" s="46"/>
      <c r="G26" s="46"/>
      <c r="H26" s="47"/>
      <c r="I26" s="47"/>
      <c r="J26" s="47"/>
      <c r="K26" s="47"/>
      <c r="L26" s="47"/>
      <c r="M26" s="47"/>
      <c r="N26" s="47"/>
      <c r="O26" s="47"/>
      <c r="P26" s="48"/>
      <c r="Q26" s="48"/>
      <c r="R26" s="49" t="s">
        <v>1361</v>
      </c>
      <c r="S26" s="50" t="s">
        <v>1360</v>
      </c>
      <c r="T26" s="51">
        <f>+IF(ISERR(S26/R26*100),"N/A",ROUND(S26/R26*100,2))</f>
        <v>25.64</v>
      </c>
      <c r="U26" s="50" t="s">
        <v>1359</v>
      </c>
      <c r="V26" s="51">
        <f>+IF(ISERR(U26/S26*100),"N/A",ROUND(U26/S26*100,2))</f>
        <v>50.62</v>
      </c>
      <c r="W26" s="52">
        <f>+IF(ISERR(U26/R26*100),"N/A",ROUND(U26/R26*100,2))</f>
        <v>12.98</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1358</v>
      </c>
      <c r="C28" s="298"/>
      <c r="D28" s="298"/>
      <c r="E28" s="298"/>
      <c r="F28" s="298"/>
      <c r="G28" s="298"/>
      <c r="H28" s="298"/>
      <c r="I28" s="298"/>
      <c r="J28" s="298"/>
      <c r="K28" s="298"/>
      <c r="L28" s="298"/>
      <c r="M28" s="298"/>
      <c r="N28" s="298"/>
      <c r="O28" s="298"/>
      <c r="P28" s="298"/>
      <c r="Q28" s="298"/>
      <c r="R28" s="298"/>
      <c r="S28" s="298"/>
      <c r="T28" s="298"/>
      <c r="U28" s="298"/>
      <c r="V28" s="298"/>
      <c r="W28" s="299"/>
    </row>
    <row r="29" spans="2:27" ht="41.2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1357</v>
      </c>
      <c r="C30" s="298"/>
      <c r="D30" s="298"/>
      <c r="E30" s="298"/>
      <c r="F30" s="298"/>
      <c r="G30" s="298"/>
      <c r="H30" s="298"/>
      <c r="I30" s="298"/>
      <c r="J30" s="298"/>
      <c r="K30" s="298"/>
      <c r="L30" s="298"/>
      <c r="M30" s="298"/>
      <c r="N30" s="298"/>
      <c r="O30" s="298"/>
      <c r="P30" s="298"/>
      <c r="Q30" s="298"/>
      <c r="R30" s="298"/>
      <c r="S30" s="298"/>
      <c r="T30" s="298"/>
      <c r="U30" s="298"/>
      <c r="V30" s="298"/>
      <c r="W30" s="299"/>
    </row>
    <row r="31" spans="2:27" ht="1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1356</v>
      </c>
      <c r="C32" s="298"/>
      <c r="D32" s="298"/>
      <c r="E32" s="298"/>
      <c r="F32" s="298"/>
      <c r="G32" s="298"/>
      <c r="H32" s="298"/>
      <c r="I32" s="298"/>
      <c r="J32" s="298"/>
      <c r="K32" s="298"/>
      <c r="L32" s="298"/>
      <c r="M32" s="298"/>
      <c r="N32" s="298"/>
      <c r="O32" s="298"/>
      <c r="P32" s="298"/>
      <c r="Q32" s="298"/>
      <c r="R32" s="298"/>
      <c r="S32" s="298"/>
      <c r="T32" s="298"/>
      <c r="U32" s="298"/>
      <c r="V32" s="298"/>
      <c r="W32" s="299"/>
    </row>
    <row r="33" spans="2:23" ht="13.5"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2466</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1382</v>
      </c>
      <c r="D4" s="253" t="s">
        <v>1381</v>
      </c>
      <c r="E4" s="253"/>
      <c r="F4" s="253"/>
      <c r="G4" s="253"/>
      <c r="H4" s="254"/>
      <c r="I4" s="18"/>
      <c r="J4" s="255" t="s">
        <v>6</v>
      </c>
      <c r="K4" s="253"/>
      <c r="L4" s="17" t="s">
        <v>255</v>
      </c>
      <c r="M4" s="256" t="s">
        <v>254</v>
      </c>
      <c r="N4" s="256"/>
      <c r="O4" s="256"/>
      <c r="P4" s="256"/>
      <c r="Q4" s="257"/>
      <c r="R4" s="19"/>
      <c r="S4" s="258" t="s">
        <v>9</v>
      </c>
      <c r="T4" s="259"/>
      <c r="U4" s="259"/>
      <c r="V4" s="260" t="s">
        <v>1380</v>
      </c>
      <c r="W4" s="261"/>
    </row>
    <row r="5" spans="1:29" ht="15.75" customHeight="1" thickTop="1" x14ac:dyDescent="0.2">
      <c r="B5" s="138" t="s">
        <v>11</v>
      </c>
      <c r="C5" s="249" t="s">
        <v>11</v>
      </c>
      <c r="D5" s="249"/>
      <c r="E5" s="249"/>
      <c r="F5" s="249"/>
      <c r="G5" s="249"/>
      <c r="H5" s="249"/>
      <c r="I5" s="249"/>
      <c r="J5" s="249"/>
      <c r="K5" s="249"/>
      <c r="L5" s="249"/>
      <c r="M5" s="249"/>
      <c r="N5" s="249"/>
      <c r="O5" s="249"/>
      <c r="P5" s="249"/>
      <c r="Q5" s="249"/>
      <c r="R5" s="249"/>
      <c r="S5" s="249"/>
      <c r="T5" s="249"/>
      <c r="U5" s="249"/>
      <c r="V5" s="249"/>
      <c r="W5" s="310"/>
    </row>
    <row r="6" spans="1:29" ht="30" customHeight="1" thickBot="1" x14ac:dyDescent="0.25">
      <c r="B6" s="138" t="s">
        <v>12</v>
      </c>
      <c r="C6" s="21" t="s">
        <v>1339</v>
      </c>
      <c r="D6" s="262" t="s">
        <v>1379</v>
      </c>
      <c r="E6" s="262"/>
      <c r="F6" s="262"/>
      <c r="G6" s="262"/>
      <c r="H6" s="262"/>
      <c r="I6" s="94"/>
      <c r="J6" s="263" t="s">
        <v>15</v>
      </c>
      <c r="K6" s="263"/>
      <c r="L6" s="263" t="s">
        <v>16</v>
      </c>
      <c r="M6" s="263"/>
      <c r="N6" s="310" t="s">
        <v>11</v>
      </c>
      <c r="O6" s="310"/>
      <c r="P6" s="310"/>
      <c r="Q6" s="310"/>
      <c r="R6" s="310"/>
      <c r="S6" s="310"/>
      <c r="T6" s="310"/>
      <c r="U6" s="310"/>
      <c r="V6" s="310"/>
      <c r="W6" s="310"/>
    </row>
    <row r="7" spans="1:29" ht="30" customHeight="1" thickBot="1" x14ac:dyDescent="0.25">
      <c r="B7" s="139"/>
      <c r="C7" s="21" t="s">
        <v>11</v>
      </c>
      <c r="D7" s="249" t="s">
        <v>11</v>
      </c>
      <c r="E7" s="249"/>
      <c r="F7" s="249"/>
      <c r="G7" s="249"/>
      <c r="H7" s="249"/>
      <c r="I7" s="94"/>
      <c r="J7" s="24" t="s">
        <v>19</v>
      </c>
      <c r="K7" s="24" t="s">
        <v>20</v>
      </c>
      <c r="L7" s="24" t="s">
        <v>19</v>
      </c>
      <c r="M7" s="24" t="s">
        <v>20</v>
      </c>
      <c r="N7" s="25"/>
      <c r="O7" s="310" t="s">
        <v>11</v>
      </c>
      <c r="P7" s="310"/>
      <c r="Q7" s="310"/>
      <c r="R7" s="310"/>
      <c r="S7" s="310"/>
      <c r="T7" s="310"/>
      <c r="U7" s="310"/>
      <c r="V7" s="310"/>
      <c r="W7" s="310"/>
    </row>
    <row r="8" spans="1:29" ht="30" customHeight="1" thickBot="1" x14ac:dyDescent="0.25">
      <c r="B8" s="139"/>
      <c r="C8" s="21" t="s">
        <v>11</v>
      </c>
      <c r="D8" s="249" t="s">
        <v>11</v>
      </c>
      <c r="E8" s="249"/>
      <c r="F8" s="249"/>
      <c r="G8" s="249"/>
      <c r="H8" s="249"/>
      <c r="I8" s="94"/>
      <c r="J8" s="26" t="s">
        <v>107</v>
      </c>
      <c r="K8" s="26" t="s">
        <v>107</v>
      </c>
      <c r="L8" s="26" t="s">
        <v>107</v>
      </c>
      <c r="M8" s="26" t="s">
        <v>107</v>
      </c>
      <c r="N8" s="25"/>
      <c r="O8" s="94"/>
      <c r="P8" s="310" t="s">
        <v>11</v>
      </c>
      <c r="Q8" s="310"/>
      <c r="R8" s="310"/>
      <c r="S8" s="310"/>
      <c r="T8" s="310"/>
      <c r="U8" s="310"/>
      <c r="V8" s="310"/>
      <c r="W8" s="310"/>
    </row>
    <row r="9" spans="1:29" ht="25.5" customHeight="1" thickBot="1" x14ac:dyDescent="0.25">
      <c r="B9" s="139"/>
      <c r="C9" s="249" t="s">
        <v>11</v>
      </c>
      <c r="D9" s="249"/>
      <c r="E9" s="249"/>
      <c r="F9" s="249"/>
      <c r="G9" s="249"/>
      <c r="H9" s="249"/>
      <c r="I9" s="249"/>
      <c r="J9" s="249"/>
      <c r="K9" s="249"/>
      <c r="L9" s="249"/>
      <c r="M9" s="249"/>
      <c r="N9" s="249"/>
      <c r="O9" s="249"/>
      <c r="P9" s="249"/>
      <c r="Q9" s="249"/>
      <c r="R9" s="249"/>
      <c r="S9" s="249"/>
      <c r="T9" s="249"/>
      <c r="U9" s="249"/>
      <c r="V9" s="249"/>
      <c r="W9" s="310"/>
    </row>
    <row r="10" spans="1:29" ht="140.25" customHeight="1" thickTop="1" thickBot="1" x14ac:dyDescent="0.25">
      <c r="B10" s="27" t="s">
        <v>25</v>
      </c>
      <c r="C10" s="260" t="s">
        <v>1378</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11" t="s">
        <v>28</v>
      </c>
      <c r="C13" s="265"/>
      <c r="D13" s="265"/>
      <c r="E13" s="265"/>
      <c r="F13" s="265"/>
      <c r="G13" s="265"/>
      <c r="H13" s="265"/>
      <c r="I13" s="265"/>
      <c r="J13" s="28"/>
      <c r="K13" s="265" t="s">
        <v>29</v>
      </c>
      <c r="L13" s="265"/>
      <c r="M13" s="265"/>
      <c r="N13" s="265"/>
      <c r="O13" s="265"/>
      <c r="P13" s="265"/>
      <c r="Q13" s="265"/>
      <c r="R13" s="29"/>
      <c r="S13" s="265" t="s">
        <v>30</v>
      </c>
      <c r="T13" s="265"/>
      <c r="U13" s="265"/>
      <c r="V13" s="265"/>
      <c r="W13" s="312"/>
    </row>
    <row r="14" spans="1:29" ht="69" customHeight="1" x14ac:dyDescent="0.2">
      <c r="B14" s="138" t="s">
        <v>31</v>
      </c>
      <c r="C14" s="262" t="s">
        <v>11</v>
      </c>
      <c r="D14" s="262"/>
      <c r="E14" s="262"/>
      <c r="F14" s="262"/>
      <c r="G14" s="262"/>
      <c r="H14" s="262"/>
      <c r="I14" s="262"/>
      <c r="J14" s="30"/>
      <c r="K14" s="30" t="s">
        <v>32</v>
      </c>
      <c r="L14" s="262" t="s">
        <v>11</v>
      </c>
      <c r="M14" s="262"/>
      <c r="N14" s="262"/>
      <c r="O14" s="262"/>
      <c r="P14" s="262"/>
      <c r="Q14" s="262"/>
      <c r="R14" s="94"/>
      <c r="S14" s="30" t="s">
        <v>33</v>
      </c>
      <c r="T14" s="313" t="s">
        <v>1377</v>
      </c>
      <c r="U14" s="313"/>
      <c r="V14" s="313"/>
      <c r="W14" s="313"/>
    </row>
    <row r="15" spans="1:29" ht="86.25" customHeight="1" x14ac:dyDescent="0.2">
      <c r="B15" s="138" t="s">
        <v>35</v>
      </c>
      <c r="C15" s="262" t="s">
        <v>11</v>
      </c>
      <c r="D15" s="262"/>
      <c r="E15" s="262"/>
      <c r="F15" s="262"/>
      <c r="G15" s="262"/>
      <c r="H15" s="262"/>
      <c r="I15" s="262"/>
      <c r="J15" s="30"/>
      <c r="K15" s="30" t="s">
        <v>35</v>
      </c>
      <c r="L15" s="262" t="s">
        <v>11</v>
      </c>
      <c r="M15" s="262"/>
      <c r="N15" s="262"/>
      <c r="O15" s="262"/>
      <c r="P15" s="262"/>
      <c r="Q15" s="262"/>
      <c r="R15" s="94"/>
      <c r="S15" s="30" t="s">
        <v>36</v>
      </c>
      <c r="T15" s="313" t="s">
        <v>11</v>
      </c>
      <c r="U15" s="313"/>
      <c r="V15" s="313"/>
      <c r="W15" s="313"/>
    </row>
    <row r="16" spans="1:29" ht="25.5" customHeight="1" thickBot="1" x14ac:dyDescent="0.25">
      <c r="B16" s="137" t="s">
        <v>37</v>
      </c>
      <c r="C16" s="268" t="s">
        <v>11</v>
      </c>
      <c r="D16" s="268"/>
      <c r="E16" s="268"/>
      <c r="F16" s="268"/>
      <c r="G16" s="268"/>
      <c r="H16" s="268"/>
      <c r="I16" s="268"/>
      <c r="J16" s="268"/>
      <c r="K16" s="268"/>
      <c r="L16" s="268"/>
      <c r="M16" s="268"/>
      <c r="N16" s="268"/>
      <c r="O16" s="268"/>
      <c r="P16" s="268"/>
      <c r="Q16" s="268"/>
      <c r="R16" s="268"/>
      <c r="S16" s="268"/>
      <c r="T16" s="268"/>
      <c r="U16" s="268"/>
      <c r="V16" s="268"/>
      <c r="W16" s="314"/>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15" t="s">
        <v>39</v>
      </c>
      <c r="C18" s="271"/>
      <c r="D18" s="271"/>
      <c r="E18" s="271"/>
      <c r="F18" s="271"/>
      <c r="G18" s="271"/>
      <c r="H18" s="271"/>
      <c r="I18" s="271"/>
      <c r="J18" s="271"/>
      <c r="K18" s="271"/>
      <c r="L18" s="271"/>
      <c r="M18" s="271"/>
      <c r="N18" s="271"/>
      <c r="O18" s="271"/>
      <c r="P18" s="271"/>
      <c r="Q18" s="271"/>
      <c r="R18" s="271"/>
      <c r="S18" s="271"/>
      <c r="T18" s="272"/>
      <c r="U18" s="273" t="s">
        <v>40</v>
      </c>
      <c r="V18" s="274"/>
      <c r="W18" s="316"/>
    </row>
    <row r="19" spans="2:27" ht="14.25" customHeight="1" x14ac:dyDescent="0.2">
      <c r="B19" s="317"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22" t="s">
        <v>49</v>
      </c>
    </row>
    <row r="20" spans="2:27" ht="27" customHeight="1" thickBot="1" x14ac:dyDescent="0.25">
      <c r="B20" s="318"/>
      <c r="C20" s="319"/>
      <c r="D20" s="319"/>
      <c r="E20" s="319"/>
      <c r="F20" s="319"/>
      <c r="G20" s="319"/>
      <c r="H20" s="319"/>
      <c r="I20" s="319"/>
      <c r="J20" s="319"/>
      <c r="K20" s="319"/>
      <c r="L20" s="319"/>
      <c r="M20" s="319"/>
      <c r="N20" s="319"/>
      <c r="O20" s="319"/>
      <c r="P20" s="319"/>
      <c r="Q20" s="319"/>
      <c r="R20" s="319"/>
      <c r="S20" s="319"/>
      <c r="T20" s="320"/>
      <c r="U20" s="321"/>
      <c r="V20" s="319"/>
      <c r="W20" s="323"/>
      <c r="Z20" s="33" t="s">
        <v>11</v>
      </c>
      <c r="AA20" s="33" t="s">
        <v>50</v>
      </c>
    </row>
    <row r="21" spans="2:27" ht="56.25" customHeight="1" thickBot="1" x14ac:dyDescent="0.25">
      <c r="B21" s="324" t="s">
        <v>1376</v>
      </c>
      <c r="C21" s="288"/>
      <c r="D21" s="288"/>
      <c r="E21" s="288"/>
      <c r="F21" s="288"/>
      <c r="G21" s="288"/>
      <c r="H21" s="288"/>
      <c r="I21" s="288"/>
      <c r="J21" s="288"/>
      <c r="K21" s="288"/>
      <c r="L21" s="288"/>
      <c r="M21" s="289" t="s">
        <v>1339</v>
      </c>
      <c r="N21" s="289"/>
      <c r="O21" s="289" t="s">
        <v>60</v>
      </c>
      <c r="P21" s="289"/>
      <c r="Q21" s="290" t="s">
        <v>464</v>
      </c>
      <c r="R21" s="290"/>
      <c r="S21" s="34" t="s">
        <v>99</v>
      </c>
      <c r="T21" s="34" t="s">
        <v>172</v>
      </c>
      <c r="U21" s="34" t="s">
        <v>172</v>
      </c>
      <c r="V21" s="34" t="str">
        <f>+IF(ISERR(U21/T21*100),"N/A",ROUND(U21/T21*100,2))</f>
        <v>N/A</v>
      </c>
      <c r="W21" s="136" t="str">
        <f>+IF(ISERR(U21/S21*100),"N/A",ROUND(U21/S21*100,2))</f>
        <v>N/A</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32" t="s">
        <v>2465</v>
      </c>
      <c r="C23" s="292"/>
      <c r="D23" s="292"/>
      <c r="E23" s="292"/>
      <c r="F23" s="292"/>
      <c r="G23" s="292"/>
      <c r="H23" s="292"/>
      <c r="I23" s="292"/>
      <c r="J23" s="292"/>
      <c r="K23" s="292"/>
      <c r="L23" s="292"/>
      <c r="M23" s="292"/>
      <c r="N23" s="292"/>
      <c r="O23" s="292"/>
      <c r="P23" s="292"/>
      <c r="Q23" s="293"/>
      <c r="R23" s="37" t="s">
        <v>45</v>
      </c>
      <c r="S23" s="274" t="s">
        <v>46</v>
      </c>
      <c r="T23" s="274"/>
      <c r="U23" s="95" t="s">
        <v>66</v>
      </c>
      <c r="V23" s="273" t="s">
        <v>67</v>
      </c>
      <c r="W23" s="316"/>
    </row>
    <row r="24" spans="2:27" ht="30.75" customHeight="1" thickBot="1" x14ac:dyDescent="0.25">
      <c r="B24" s="333"/>
      <c r="C24" s="334"/>
      <c r="D24" s="334"/>
      <c r="E24" s="334"/>
      <c r="F24" s="334"/>
      <c r="G24" s="334"/>
      <c r="H24" s="334"/>
      <c r="I24" s="334"/>
      <c r="J24" s="334"/>
      <c r="K24" s="334"/>
      <c r="L24" s="334"/>
      <c r="M24" s="334"/>
      <c r="N24" s="334"/>
      <c r="O24" s="334"/>
      <c r="P24" s="334"/>
      <c r="Q24" s="335"/>
      <c r="R24" s="135" t="s">
        <v>68</v>
      </c>
      <c r="S24" s="135" t="s">
        <v>68</v>
      </c>
      <c r="T24" s="135" t="s">
        <v>60</v>
      </c>
      <c r="U24" s="135" t="s">
        <v>68</v>
      </c>
      <c r="V24" s="135" t="s">
        <v>69</v>
      </c>
      <c r="W24" s="134" t="s">
        <v>70</v>
      </c>
      <c r="Y24" s="36"/>
    </row>
    <row r="25" spans="2:27" ht="23.25" customHeight="1" thickBot="1" x14ac:dyDescent="0.25">
      <c r="B25" s="336" t="s">
        <v>71</v>
      </c>
      <c r="C25" s="307"/>
      <c r="D25" s="307"/>
      <c r="E25" s="96" t="s">
        <v>1337</v>
      </c>
      <c r="F25" s="96"/>
      <c r="G25" s="96"/>
      <c r="H25" s="41"/>
      <c r="I25" s="41"/>
      <c r="J25" s="41"/>
      <c r="K25" s="41"/>
      <c r="L25" s="41"/>
      <c r="M25" s="41"/>
      <c r="N25" s="41"/>
      <c r="O25" s="41"/>
      <c r="P25" s="42"/>
      <c r="Q25" s="42"/>
      <c r="R25" s="43" t="s">
        <v>1375</v>
      </c>
      <c r="S25" s="44" t="s">
        <v>11</v>
      </c>
      <c r="T25" s="42"/>
      <c r="U25" s="44" t="s">
        <v>1374</v>
      </c>
      <c r="V25" s="42"/>
      <c r="W25" s="133">
        <f>+IF(ISERR(U25/R25*100),"N/A",ROUND(U25/R25*100,2))</f>
        <v>0.33</v>
      </c>
    </row>
    <row r="26" spans="2:27" ht="26.25" customHeight="1" thickBot="1" x14ac:dyDescent="0.25">
      <c r="B26" s="337" t="s">
        <v>75</v>
      </c>
      <c r="C26" s="338"/>
      <c r="D26" s="338"/>
      <c r="E26" s="132" t="s">
        <v>1337</v>
      </c>
      <c r="F26" s="132"/>
      <c r="G26" s="132"/>
      <c r="H26" s="131"/>
      <c r="I26" s="131"/>
      <c r="J26" s="131"/>
      <c r="K26" s="131"/>
      <c r="L26" s="131"/>
      <c r="M26" s="131"/>
      <c r="N26" s="131"/>
      <c r="O26" s="131"/>
      <c r="P26" s="130"/>
      <c r="Q26" s="130"/>
      <c r="R26" s="129" t="s">
        <v>1375</v>
      </c>
      <c r="S26" s="128" t="s">
        <v>1374</v>
      </c>
      <c r="T26" s="127">
        <f>+IF(ISERR(S26/R26*100),"N/A",ROUND(S26/R26*100,2))</f>
        <v>0.33</v>
      </c>
      <c r="U26" s="128" t="s">
        <v>1374</v>
      </c>
      <c r="V26" s="127">
        <f>+IF(ISERR(U26/S26*100),"N/A",ROUND(U26/S26*100,2))</f>
        <v>100</v>
      </c>
      <c r="W26" s="126">
        <f>+IF(ISERR(U26/R26*100),"N/A",ROUND(U26/R26*100,2))</f>
        <v>0.33</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325" t="s">
        <v>1373</v>
      </c>
      <c r="C28" s="298"/>
      <c r="D28" s="298"/>
      <c r="E28" s="298"/>
      <c r="F28" s="298"/>
      <c r="G28" s="298"/>
      <c r="H28" s="298"/>
      <c r="I28" s="298"/>
      <c r="J28" s="298"/>
      <c r="K28" s="298"/>
      <c r="L28" s="298"/>
      <c r="M28" s="298"/>
      <c r="N28" s="298"/>
      <c r="O28" s="298"/>
      <c r="P28" s="298"/>
      <c r="Q28" s="298"/>
      <c r="R28" s="298"/>
      <c r="S28" s="298"/>
      <c r="T28" s="298"/>
      <c r="U28" s="298"/>
      <c r="V28" s="298"/>
      <c r="W28" s="326"/>
    </row>
    <row r="29" spans="2:27" ht="15" customHeight="1" thickBot="1" x14ac:dyDescent="0.25">
      <c r="B29" s="327"/>
      <c r="C29" s="301"/>
      <c r="D29" s="301"/>
      <c r="E29" s="301"/>
      <c r="F29" s="301"/>
      <c r="G29" s="301"/>
      <c r="H29" s="301"/>
      <c r="I29" s="301"/>
      <c r="J29" s="301"/>
      <c r="K29" s="301"/>
      <c r="L29" s="301"/>
      <c r="M29" s="301"/>
      <c r="N29" s="301"/>
      <c r="O29" s="301"/>
      <c r="P29" s="301"/>
      <c r="Q29" s="301"/>
      <c r="R29" s="301"/>
      <c r="S29" s="301"/>
      <c r="T29" s="301"/>
      <c r="U29" s="301"/>
      <c r="V29" s="301"/>
      <c r="W29" s="328"/>
    </row>
    <row r="30" spans="2:27" ht="37.5" customHeight="1" thickTop="1" x14ac:dyDescent="0.2">
      <c r="B30" s="325" t="s">
        <v>1372</v>
      </c>
      <c r="C30" s="298"/>
      <c r="D30" s="298"/>
      <c r="E30" s="298"/>
      <c r="F30" s="298"/>
      <c r="G30" s="298"/>
      <c r="H30" s="298"/>
      <c r="I30" s="298"/>
      <c r="J30" s="298"/>
      <c r="K30" s="298"/>
      <c r="L30" s="298"/>
      <c r="M30" s="298"/>
      <c r="N30" s="298"/>
      <c r="O30" s="298"/>
      <c r="P30" s="298"/>
      <c r="Q30" s="298"/>
      <c r="R30" s="298"/>
      <c r="S30" s="298"/>
      <c r="T30" s="298"/>
      <c r="U30" s="298"/>
      <c r="V30" s="298"/>
      <c r="W30" s="326"/>
    </row>
    <row r="31" spans="2:27" ht="15" customHeight="1" thickBot="1" x14ac:dyDescent="0.25">
      <c r="B31" s="327"/>
      <c r="C31" s="301"/>
      <c r="D31" s="301"/>
      <c r="E31" s="301"/>
      <c r="F31" s="301"/>
      <c r="G31" s="301"/>
      <c r="H31" s="301"/>
      <c r="I31" s="301"/>
      <c r="J31" s="301"/>
      <c r="K31" s="301"/>
      <c r="L31" s="301"/>
      <c r="M31" s="301"/>
      <c r="N31" s="301"/>
      <c r="O31" s="301"/>
      <c r="P31" s="301"/>
      <c r="Q31" s="301"/>
      <c r="R31" s="301"/>
      <c r="S31" s="301"/>
      <c r="T31" s="301"/>
      <c r="U31" s="301"/>
      <c r="V31" s="301"/>
      <c r="W31" s="328"/>
    </row>
    <row r="32" spans="2:27" ht="37.5" customHeight="1" thickTop="1" x14ac:dyDescent="0.2">
      <c r="B32" s="325" t="s">
        <v>1371</v>
      </c>
      <c r="C32" s="298"/>
      <c r="D32" s="298"/>
      <c r="E32" s="298"/>
      <c r="F32" s="298"/>
      <c r="G32" s="298"/>
      <c r="H32" s="298"/>
      <c r="I32" s="298"/>
      <c r="J32" s="298"/>
      <c r="K32" s="298"/>
      <c r="L32" s="298"/>
      <c r="M32" s="298"/>
      <c r="N32" s="298"/>
      <c r="O32" s="298"/>
      <c r="P32" s="298"/>
      <c r="Q32" s="298"/>
      <c r="R32" s="298"/>
      <c r="S32" s="298"/>
      <c r="T32" s="298"/>
      <c r="U32" s="298"/>
      <c r="V32" s="298"/>
      <c r="W32" s="326"/>
    </row>
    <row r="33" spans="2:23" ht="13.5" thickBot="1" x14ac:dyDescent="0.25">
      <c r="B33" s="329"/>
      <c r="C33" s="330"/>
      <c r="D33" s="330"/>
      <c r="E33" s="330"/>
      <c r="F33" s="330"/>
      <c r="G33" s="330"/>
      <c r="H33" s="330"/>
      <c r="I33" s="330"/>
      <c r="J33" s="330"/>
      <c r="K33" s="330"/>
      <c r="L33" s="330"/>
      <c r="M33" s="330"/>
      <c r="N33" s="330"/>
      <c r="O33" s="330"/>
      <c r="P33" s="330"/>
      <c r="Q33" s="330"/>
      <c r="R33" s="330"/>
      <c r="S33" s="330"/>
      <c r="T33" s="330"/>
      <c r="U33" s="330"/>
      <c r="V33" s="330"/>
      <c r="W33" s="33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115</v>
      </c>
      <c r="D4" s="253" t="s">
        <v>114</v>
      </c>
      <c r="E4" s="253"/>
      <c r="F4" s="253"/>
      <c r="G4" s="253"/>
      <c r="H4" s="254"/>
      <c r="I4" s="18"/>
      <c r="J4" s="255" t="s">
        <v>6</v>
      </c>
      <c r="K4" s="253"/>
      <c r="L4" s="17" t="s">
        <v>131</v>
      </c>
      <c r="M4" s="256" t="s">
        <v>130</v>
      </c>
      <c r="N4" s="256"/>
      <c r="O4" s="256"/>
      <c r="P4" s="256"/>
      <c r="Q4" s="257"/>
      <c r="R4" s="19"/>
      <c r="S4" s="258" t="s">
        <v>9</v>
      </c>
      <c r="T4" s="259"/>
      <c r="U4" s="259"/>
      <c r="V4" s="260" t="s">
        <v>129</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122</v>
      </c>
      <c r="D6" s="262" t="s">
        <v>128</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127</v>
      </c>
      <c r="K8" s="26" t="s">
        <v>126</v>
      </c>
      <c r="L8" s="26" t="s">
        <v>127</v>
      </c>
      <c r="M8" s="26" t="s">
        <v>126</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72.5" customHeight="1" thickTop="1" thickBot="1" x14ac:dyDescent="0.25">
      <c r="B10" s="27" t="s">
        <v>25</v>
      </c>
      <c r="C10" s="260" t="s">
        <v>125</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124</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123</v>
      </c>
      <c r="C21" s="288"/>
      <c r="D21" s="288"/>
      <c r="E21" s="288"/>
      <c r="F21" s="288"/>
      <c r="G21" s="288"/>
      <c r="H21" s="288"/>
      <c r="I21" s="288"/>
      <c r="J21" s="288"/>
      <c r="K21" s="288"/>
      <c r="L21" s="288"/>
      <c r="M21" s="289" t="s">
        <v>122</v>
      </c>
      <c r="N21" s="289"/>
      <c r="O21" s="289" t="s">
        <v>60</v>
      </c>
      <c r="P21" s="289"/>
      <c r="Q21" s="290" t="s">
        <v>53</v>
      </c>
      <c r="R21" s="290"/>
      <c r="S21" s="34" t="s">
        <v>54</v>
      </c>
      <c r="T21" s="34" t="s">
        <v>121</v>
      </c>
      <c r="U21" s="34" t="s">
        <v>121</v>
      </c>
      <c r="V21" s="34">
        <f>+IF(ISERR(U21/T21*100),"N/A",ROUND(U21/T21*100,2))</f>
        <v>100</v>
      </c>
      <c r="W21" s="35">
        <f>+IF(ISERR(U21/S21*100),"N/A",ROUND(U21/S21*100,2))</f>
        <v>33.33</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120</v>
      </c>
      <c r="F25" s="40"/>
      <c r="G25" s="40"/>
      <c r="H25" s="41"/>
      <c r="I25" s="41"/>
      <c r="J25" s="41"/>
      <c r="K25" s="41"/>
      <c r="L25" s="41"/>
      <c r="M25" s="41"/>
      <c r="N25" s="41"/>
      <c r="O25" s="41"/>
      <c r="P25" s="42"/>
      <c r="Q25" s="42"/>
      <c r="R25" s="43" t="s">
        <v>119</v>
      </c>
      <c r="S25" s="44" t="s">
        <v>11</v>
      </c>
      <c r="T25" s="42"/>
      <c r="U25" s="44" t="s">
        <v>57</v>
      </c>
      <c r="V25" s="42"/>
      <c r="W25" s="45">
        <f>+IF(ISERR(U25/R25*100),"N/A",ROUND(U25/R25*100,2))</f>
        <v>0</v>
      </c>
    </row>
    <row r="26" spans="2:27" ht="26.25" customHeight="1" thickBot="1" x14ac:dyDescent="0.25">
      <c r="B26" s="308" t="s">
        <v>75</v>
      </c>
      <c r="C26" s="309"/>
      <c r="D26" s="309"/>
      <c r="E26" s="46" t="s">
        <v>120</v>
      </c>
      <c r="F26" s="46"/>
      <c r="G26" s="46"/>
      <c r="H26" s="47"/>
      <c r="I26" s="47"/>
      <c r="J26" s="47"/>
      <c r="K26" s="47"/>
      <c r="L26" s="47"/>
      <c r="M26" s="47"/>
      <c r="N26" s="47"/>
      <c r="O26" s="47"/>
      <c r="P26" s="48"/>
      <c r="Q26" s="48"/>
      <c r="R26" s="49" t="s">
        <v>119</v>
      </c>
      <c r="S26" s="50" t="s">
        <v>57</v>
      </c>
      <c r="T26" s="51">
        <f>+IF(ISERR(S26/R26*100),"N/A",ROUND(S26/R26*100,2))</f>
        <v>0</v>
      </c>
      <c r="U26" s="50" t="s">
        <v>57</v>
      </c>
      <c r="V26" s="51" t="str">
        <f>+IF(ISERR(U26/S26*100),"N/A",ROUND(U26/S26*100,2))</f>
        <v>N/A</v>
      </c>
      <c r="W26" s="52">
        <f>+IF(ISERR(U26/R26*100),"N/A",ROUND(U26/R26*100,2))</f>
        <v>0</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118</v>
      </c>
      <c r="C28" s="298"/>
      <c r="D28" s="298"/>
      <c r="E28" s="298"/>
      <c r="F28" s="298"/>
      <c r="G28" s="298"/>
      <c r="H28" s="298"/>
      <c r="I28" s="298"/>
      <c r="J28" s="298"/>
      <c r="K28" s="298"/>
      <c r="L28" s="298"/>
      <c r="M28" s="298"/>
      <c r="N28" s="298"/>
      <c r="O28" s="298"/>
      <c r="P28" s="298"/>
      <c r="Q28" s="298"/>
      <c r="R28" s="298"/>
      <c r="S28" s="298"/>
      <c r="T28" s="298"/>
      <c r="U28" s="298"/>
      <c r="V28" s="298"/>
      <c r="W28" s="299"/>
    </row>
    <row r="29" spans="2:27" ht="1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117</v>
      </c>
      <c r="C30" s="298"/>
      <c r="D30" s="298"/>
      <c r="E30" s="298"/>
      <c r="F30" s="298"/>
      <c r="G30" s="298"/>
      <c r="H30" s="298"/>
      <c r="I30" s="298"/>
      <c r="J30" s="298"/>
      <c r="K30" s="298"/>
      <c r="L30" s="298"/>
      <c r="M30" s="298"/>
      <c r="N30" s="298"/>
      <c r="O30" s="298"/>
      <c r="P30" s="298"/>
      <c r="Q30" s="298"/>
      <c r="R30" s="298"/>
      <c r="S30" s="298"/>
      <c r="T30" s="298"/>
      <c r="U30" s="298"/>
      <c r="V30" s="298"/>
      <c r="W30" s="299"/>
    </row>
    <row r="31" spans="2:27" ht="1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116</v>
      </c>
      <c r="C32" s="298"/>
      <c r="D32" s="298"/>
      <c r="E32" s="298"/>
      <c r="F32" s="298"/>
      <c r="G32" s="298"/>
      <c r="H32" s="298"/>
      <c r="I32" s="298"/>
      <c r="J32" s="298"/>
      <c r="K32" s="298"/>
      <c r="L32" s="298"/>
      <c r="M32" s="298"/>
      <c r="N32" s="298"/>
      <c r="O32" s="298"/>
      <c r="P32" s="298"/>
      <c r="Q32" s="298"/>
      <c r="R32" s="298"/>
      <c r="S32" s="298"/>
      <c r="T32" s="298"/>
      <c r="U32" s="298"/>
      <c r="V32" s="298"/>
      <c r="W32" s="299"/>
    </row>
    <row r="33" spans="2:23" ht="13.5"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2466</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1382</v>
      </c>
      <c r="D4" s="253" t="s">
        <v>1381</v>
      </c>
      <c r="E4" s="253"/>
      <c r="F4" s="253"/>
      <c r="G4" s="253"/>
      <c r="H4" s="254"/>
      <c r="I4" s="18"/>
      <c r="J4" s="255" t="s">
        <v>6</v>
      </c>
      <c r="K4" s="253"/>
      <c r="L4" s="17" t="s">
        <v>1408</v>
      </c>
      <c r="M4" s="256" t="s">
        <v>1407</v>
      </c>
      <c r="N4" s="256"/>
      <c r="O4" s="256"/>
      <c r="P4" s="256"/>
      <c r="Q4" s="257"/>
      <c r="R4" s="19"/>
      <c r="S4" s="258" t="s">
        <v>9</v>
      </c>
      <c r="T4" s="259"/>
      <c r="U4" s="259"/>
      <c r="V4" s="260" t="s">
        <v>1406</v>
      </c>
      <c r="W4" s="261"/>
    </row>
    <row r="5" spans="1:29" ht="15.75" customHeight="1" thickTop="1" x14ac:dyDescent="0.2">
      <c r="B5" s="138" t="s">
        <v>11</v>
      </c>
      <c r="C5" s="249" t="s">
        <v>11</v>
      </c>
      <c r="D5" s="249"/>
      <c r="E5" s="249"/>
      <c r="F5" s="249"/>
      <c r="G5" s="249"/>
      <c r="H5" s="249"/>
      <c r="I5" s="249"/>
      <c r="J5" s="249"/>
      <c r="K5" s="249"/>
      <c r="L5" s="249"/>
      <c r="M5" s="249"/>
      <c r="N5" s="249"/>
      <c r="O5" s="249"/>
      <c r="P5" s="249"/>
      <c r="Q5" s="249"/>
      <c r="R5" s="249"/>
      <c r="S5" s="249"/>
      <c r="T5" s="249"/>
      <c r="U5" s="249"/>
      <c r="V5" s="249"/>
      <c r="W5" s="310"/>
    </row>
    <row r="6" spans="1:29" ht="30" customHeight="1" thickBot="1" x14ac:dyDescent="0.25">
      <c r="B6" s="138" t="s">
        <v>12</v>
      </c>
      <c r="C6" s="21" t="s">
        <v>1393</v>
      </c>
      <c r="D6" s="262" t="s">
        <v>1405</v>
      </c>
      <c r="E6" s="262"/>
      <c r="F6" s="262"/>
      <c r="G6" s="262"/>
      <c r="H6" s="262"/>
      <c r="I6" s="94"/>
      <c r="J6" s="263" t="s">
        <v>15</v>
      </c>
      <c r="K6" s="263"/>
      <c r="L6" s="263" t="s">
        <v>16</v>
      </c>
      <c r="M6" s="263"/>
      <c r="N6" s="310" t="s">
        <v>11</v>
      </c>
      <c r="O6" s="310"/>
      <c r="P6" s="310"/>
      <c r="Q6" s="310"/>
      <c r="R6" s="310"/>
      <c r="S6" s="310"/>
      <c r="T6" s="310"/>
      <c r="U6" s="310"/>
      <c r="V6" s="310"/>
      <c r="W6" s="310"/>
    </row>
    <row r="7" spans="1:29" ht="30" customHeight="1" thickBot="1" x14ac:dyDescent="0.25">
      <c r="B7" s="139"/>
      <c r="C7" s="21" t="s">
        <v>11</v>
      </c>
      <c r="D7" s="249" t="s">
        <v>11</v>
      </c>
      <c r="E7" s="249"/>
      <c r="F7" s="249"/>
      <c r="G7" s="249"/>
      <c r="H7" s="249"/>
      <c r="I7" s="94"/>
      <c r="J7" s="24" t="s">
        <v>19</v>
      </c>
      <c r="K7" s="24" t="s">
        <v>20</v>
      </c>
      <c r="L7" s="24" t="s">
        <v>19</v>
      </c>
      <c r="M7" s="24" t="s">
        <v>20</v>
      </c>
      <c r="N7" s="25"/>
      <c r="O7" s="310" t="s">
        <v>11</v>
      </c>
      <c r="P7" s="310"/>
      <c r="Q7" s="310"/>
      <c r="R7" s="310"/>
      <c r="S7" s="310"/>
      <c r="T7" s="310"/>
      <c r="U7" s="310"/>
      <c r="V7" s="310"/>
      <c r="W7" s="310"/>
    </row>
    <row r="8" spans="1:29" ht="30" customHeight="1" thickBot="1" x14ac:dyDescent="0.25">
      <c r="B8" s="139"/>
      <c r="C8" s="21" t="s">
        <v>11</v>
      </c>
      <c r="D8" s="249" t="s">
        <v>11</v>
      </c>
      <c r="E8" s="249"/>
      <c r="F8" s="249"/>
      <c r="G8" s="249"/>
      <c r="H8" s="249"/>
      <c r="I8" s="94"/>
      <c r="J8" s="26" t="s">
        <v>107</v>
      </c>
      <c r="K8" s="26" t="s">
        <v>107</v>
      </c>
      <c r="L8" s="26" t="s">
        <v>107</v>
      </c>
      <c r="M8" s="26" t="s">
        <v>107</v>
      </c>
      <c r="N8" s="25"/>
      <c r="O8" s="94"/>
      <c r="P8" s="310" t="s">
        <v>11</v>
      </c>
      <c r="Q8" s="310"/>
      <c r="R8" s="310"/>
      <c r="S8" s="310"/>
      <c r="T8" s="310"/>
      <c r="U8" s="310"/>
      <c r="V8" s="310"/>
      <c r="W8" s="310"/>
    </row>
    <row r="9" spans="1:29" ht="25.5" customHeight="1" thickBot="1" x14ac:dyDescent="0.25">
      <c r="B9" s="139"/>
      <c r="C9" s="249" t="s">
        <v>11</v>
      </c>
      <c r="D9" s="249"/>
      <c r="E9" s="249"/>
      <c r="F9" s="249"/>
      <c r="G9" s="249"/>
      <c r="H9" s="249"/>
      <c r="I9" s="249"/>
      <c r="J9" s="249"/>
      <c r="K9" s="249"/>
      <c r="L9" s="249"/>
      <c r="M9" s="249"/>
      <c r="N9" s="249"/>
      <c r="O9" s="249"/>
      <c r="P9" s="249"/>
      <c r="Q9" s="249"/>
      <c r="R9" s="249"/>
      <c r="S9" s="249"/>
      <c r="T9" s="249"/>
      <c r="U9" s="249"/>
      <c r="V9" s="249"/>
      <c r="W9" s="310"/>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11" t="s">
        <v>28</v>
      </c>
      <c r="C13" s="265"/>
      <c r="D13" s="265"/>
      <c r="E13" s="265"/>
      <c r="F13" s="265"/>
      <c r="G13" s="265"/>
      <c r="H13" s="265"/>
      <c r="I13" s="265"/>
      <c r="J13" s="28"/>
      <c r="K13" s="265" t="s">
        <v>29</v>
      </c>
      <c r="L13" s="265"/>
      <c r="M13" s="265"/>
      <c r="N13" s="265"/>
      <c r="O13" s="265"/>
      <c r="P13" s="265"/>
      <c r="Q13" s="265"/>
      <c r="R13" s="29"/>
      <c r="S13" s="265" t="s">
        <v>30</v>
      </c>
      <c r="T13" s="265"/>
      <c r="U13" s="265"/>
      <c r="V13" s="265"/>
      <c r="W13" s="312"/>
    </row>
    <row r="14" spans="1:29" ht="69" customHeight="1" x14ac:dyDescent="0.2">
      <c r="B14" s="138" t="s">
        <v>31</v>
      </c>
      <c r="C14" s="262" t="s">
        <v>11</v>
      </c>
      <c r="D14" s="262"/>
      <c r="E14" s="262"/>
      <c r="F14" s="262"/>
      <c r="G14" s="262"/>
      <c r="H14" s="262"/>
      <c r="I14" s="262"/>
      <c r="J14" s="30"/>
      <c r="K14" s="30" t="s">
        <v>32</v>
      </c>
      <c r="L14" s="262" t="s">
        <v>11</v>
      </c>
      <c r="M14" s="262"/>
      <c r="N14" s="262"/>
      <c r="O14" s="262"/>
      <c r="P14" s="262"/>
      <c r="Q14" s="262"/>
      <c r="R14" s="94"/>
      <c r="S14" s="30" t="s">
        <v>33</v>
      </c>
      <c r="T14" s="313" t="s">
        <v>1404</v>
      </c>
      <c r="U14" s="313"/>
      <c r="V14" s="313"/>
      <c r="W14" s="313"/>
    </row>
    <row r="15" spans="1:29" ht="86.25" customHeight="1" x14ac:dyDescent="0.2">
      <c r="B15" s="138" t="s">
        <v>35</v>
      </c>
      <c r="C15" s="262" t="s">
        <v>11</v>
      </c>
      <c r="D15" s="262"/>
      <c r="E15" s="262"/>
      <c r="F15" s="262"/>
      <c r="G15" s="262"/>
      <c r="H15" s="262"/>
      <c r="I15" s="262"/>
      <c r="J15" s="30"/>
      <c r="K15" s="30" t="s">
        <v>35</v>
      </c>
      <c r="L15" s="262" t="s">
        <v>11</v>
      </c>
      <c r="M15" s="262"/>
      <c r="N15" s="262"/>
      <c r="O15" s="262"/>
      <c r="P15" s="262"/>
      <c r="Q15" s="262"/>
      <c r="R15" s="94"/>
      <c r="S15" s="30" t="s">
        <v>36</v>
      </c>
      <c r="T15" s="313" t="s">
        <v>11</v>
      </c>
      <c r="U15" s="313"/>
      <c r="V15" s="313"/>
      <c r="W15" s="313"/>
    </row>
    <row r="16" spans="1:29" ht="25.5" customHeight="1" thickBot="1" x14ac:dyDescent="0.25">
      <c r="B16" s="137" t="s">
        <v>37</v>
      </c>
      <c r="C16" s="268" t="s">
        <v>11</v>
      </c>
      <c r="D16" s="268"/>
      <c r="E16" s="268"/>
      <c r="F16" s="268"/>
      <c r="G16" s="268"/>
      <c r="H16" s="268"/>
      <c r="I16" s="268"/>
      <c r="J16" s="268"/>
      <c r="K16" s="268"/>
      <c r="L16" s="268"/>
      <c r="M16" s="268"/>
      <c r="N16" s="268"/>
      <c r="O16" s="268"/>
      <c r="P16" s="268"/>
      <c r="Q16" s="268"/>
      <c r="R16" s="268"/>
      <c r="S16" s="268"/>
      <c r="T16" s="268"/>
      <c r="U16" s="268"/>
      <c r="V16" s="268"/>
      <c r="W16" s="314"/>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15" t="s">
        <v>39</v>
      </c>
      <c r="C18" s="271"/>
      <c r="D18" s="271"/>
      <c r="E18" s="271"/>
      <c r="F18" s="271"/>
      <c r="G18" s="271"/>
      <c r="H18" s="271"/>
      <c r="I18" s="271"/>
      <c r="J18" s="271"/>
      <c r="K18" s="271"/>
      <c r="L18" s="271"/>
      <c r="M18" s="271"/>
      <c r="N18" s="271"/>
      <c r="O18" s="271"/>
      <c r="P18" s="271"/>
      <c r="Q18" s="271"/>
      <c r="R18" s="271"/>
      <c r="S18" s="271"/>
      <c r="T18" s="272"/>
      <c r="U18" s="273" t="s">
        <v>40</v>
      </c>
      <c r="V18" s="274"/>
      <c r="W18" s="316"/>
    </row>
    <row r="19" spans="2:27" ht="14.25" customHeight="1" x14ac:dyDescent="0.2">
      <c r="B19" s="317"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22" t="s">
        <v>49</v>
      </c>
    </row>
    <row r="20" spans="2:27" ht="27" customHeight="1" thickBot="1" x14ac:dyDescent="0.25">
      <c r="B20" s="318"/>
      <c r="C20" s="319"/>
      <c r="D20" s="319"/>
      <c r="E20" s="319"/>
      <c r="F20" s="319"/>
      <c r="G20" s="319"/>
      <c r="H20" s="319"/>
      <c r="I20" s="319"/>
      <c r="J20" s="319"/>
      <c r="K20" s="319"/>
      <c r="L20" s="319"/>
      <c r="M20" s="319"/>
      <c r="N20" s="319"/>
      <c r="O20" s="319"/>
      <c r="P20" s="319"/>
      <c r="Q20" s="319"/>
      <c r="R20" s="319"/>
      <c r="S20" s="319"/>
      <c r="T20" s="320"/>
      <c r="U20" s="321"/>
      <c r="V20" s="319"/>
      <c r="W20" s="323"/>
      <c r="Z20" s="33" t="s">
        <v>11</v>
      </c>
      <c r="AA20" s="33" t="s">
        <v>50</v>
      </c>
    </row>
    <row r="21" spans="2:27" ht="56.25" customHeight="1" x14ac:dyDescent="0.2">
      <c r="B21" s="324" t="s">
        <v>1403</v>
      </c>
      <c r="C21" s="288"/>
      <c r="D21" s="288"/>
      <c r="E21" s="288"/>
      <c r="F21" s="288"/>
      <c r="G21" s="288"/>
      <c r="H21" s="288"/>
      <c r="I21" s="288"/>
      <c r="J21" s="288"/>
      <c r="K21" s="288"/>
      <c r="L21" s="288"/>
      <c r="M21" s="289" t="s">
        <v>1393</v>
      </c>
      <c r="N21" s="289"/>
      <c r="O21" s="289" t="s">
        <v>60</v>
      </c>
      <c r="P21" s="289"/>
      <c r="Q21" s="290" t="s">
        <v>53</v>
      </c>
      <c r="R21" s="290"/>
      <c r="S21" s="34" t="s">
        <v>57</v>
      </c>
      <c r="T21" s="34" t="s">
        <v>1402</v>
      </c>
      <c r="U21" s="34" t="s">
        <v>57</v>
      </c>
      <c r="V21" s="34">
        <f>+IF(ISERR(U21/T21*100),"N/A",ROUND(U21/T21*100,2))</f>
        <v>0</v>
      </c>
      <c r="W21" s="136" t="str">
        <f>+IF(ISERR(U21/S21*100),"N/A",ROUND(U21/S21*100,2))</f>
        <v>N/A</v>
      </c>
    </row>
    <row r="22" spans="2:27" ht="56.25" customHeight="1" x14ac:dyDescent="0.2">
      <c r="B22" s="324" t="s">
        <v>1401</v>
      </c>
      <c r="C22" s="288"/>
      <c r="D22" s="288"/>
      <c r="E22" s="288"/>
      <c r="F22" s="288"/>
      <c r="G22" s="288"/>
      <c r="H22" s="288"/>
      <c r="I22" s="288"/>
      <c r="J22" s="288"/>
      <c r="K22" s="288"/>
      <c r="L22" s="288"/>
      <c r="M22" s="289" t="s">
        <v>1393</v>
      </c>
      <c r="N22" s="289"/>
      <c r="O22" s="289" t="s">
        <v>60</v>
      </c>
      <c r="P22" s="289"/>
      <c r="Q22" s="290" t="s">
        <v>53</v>
      </c>
      <c r="R22" s="290"/>
      <c r="S22" s="34" t="s">
        <v>1400</v>
      </c>
      <c r="T22" s="34" t="s">
        <v>1399</v>
      </c>
      <c r="U22" s="34" t="s">
        <v>1398</v>
      </c>
      <c r="V22" s="34">
        <f>+IF(ISERR(U22/T22*100),"N/A",ROUND(U22/T22*100,2))</f>
        <v>52.42</v>
      </c>
      <c r="W22" s="136">
        <f>+IF(ISERR(U22/S22*100),"N/A",ROUND(U22/S22*100,2))</f>
        <v>18.97</v>
      </c>
    </row>
    <row r="23" spans="2:27" ht="56.25" customHeight="1" x14ac:dyDescent="0.2">
      <c r="B23" s="324" t="s">
        <v>1397</v>
      </c>
      <c r="C23" s="288"/>
      <c r="D23" s="288"/>
      <c r="E23" s="288"/>
      <c r="F23" s="288"/>
      <c r="G23" s="288"/>
      <c r="H23" s="288"/>
      <c r="I23" s="288"/>
      <c r="J23" s="288"/>
      <c r="K23" s="288"/>
      <c r="L23" s="288"/>
      <c r="M23" s="289" t="s">
        <v>1393</v>
      </c>
      <c r="N23" s="289"/>
      <c r="O23" s="289" t="s">
        <v>60</v>
      </c>
      <c r="P23" s="289"/>
      <c r="Q23" s="290" t="s">
        <v>53</v>
      </c>
      <c r="R23" s="290"/>
      <c r="S23" s="34" t="s">
        <v>539</v>
      </c>
      <c r="T23" s="34" t="s">
        <v>1396</v>
      </c>
      <c r="U23" s="34" t="s">
        <v>1395</v>
      </c>
      <c r="V23" s="34">
        <f>+IF(ISERR(U23/T23*100),"N/A",ROUND(U23/T23*100,2))</f>
        <v>31.17</v>
      </c>
      <c r="W23" s="136">
        <f>+IF(ISERR(U23/S23*100),"N/A",ROUND(U23/S23*100,2))</f>
        <v>11.26</v>
      </c>
    </row>
    <row r="24" spans="2:27" ht="56.25" customHeight="1" thickBot="1" x14ac:dyDescent="0.25">
      <c r="B24" s="324" t="s">
        <v>1394</v>
      </c>
      <c r="C24" s="288"/>
      <c r="D24" s="288"/>
      <c r="E24" s="288"/>
      <c r="F24" s="288"/>
      <c r="G24" s="288"/>
      <c r="H24" s="288"/>
      <c r="I24" s="288"/>
      <c r="J24" s="288"/>
      <c r="K24" s="288"/>
      <c r="L24" s="288"/>
      <c r="M24" s="289" t="s">
        <v>1393</v>
      </c>
      <c r="N24" s="289"/>
      <c r="O24" s="289" t="s">
        <v>60</v>
      </c>
      <c r="P24" s="289"/>
      <c r="Q24" s="290" t="s">
        <v>53</v>
      </c>
      <c r="R24" s="290"/>
      <c r="S24" s="34" t="s">
        <v>1392</v>
      </c>
      <c r="T24" s="34" t="s">
        <v>1391</v>
      </c>
      <c r="U24" s="34" t="s">
        <v>1390</v>
      </c>
      <c r="V24" s="34">
        <f>+IF(ISERR(U24/T24*100),"N/A",ROUND(U24/T24*100,2))</f>
        <v>34.21</v>
      </c>
      <c r="W24" s="136">
        <f>+IF(ISERR(U24/S24*100),"N/A",ROUND(U24/S24*100,2))</f>
        <v>12.31</v>
      </c>
    </row>
    <row r="25" spans="2:27" ht="21.75" customHeight="1" thickTop="1" thickBot="1" x14ac:dyDescent="0.25">
      <c r="B25" s="11" t="s">
        <v>65</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332" t="s">
        <v>2465</v>
      </c>
      <c r="C26" s="292"/>
      <c r="D26" s="292"/>
      <c r="E26" s="292"/>
      <c r="F26" s="292"/>
      <c r="G26" s="292"/>
      <c r="H26" s="292"/>
      <c r="I26" s="292"/>
      <c r="J26" s="292"/>
      <c r="K26" s="292"/>
      <c r="L26" s="292"/>
      <c r="M26" s="292"/>
      <c r="N26" s="292"/>
      <c r="O26" s="292"/>
      <c r="P26" s="292"/>
      <c r="Q26" s="293"/>
      <c r="R26" s="37" t="s">
        <v>45</v>
      </c>
      <c r="S26" s="274" t="s">
        <v>46</v>
      </c>
      <c r="T26" s="274"/>
      <c r="U26" s="95" t="s">
        <v>66</v>
      </c>
      <c r="V26" s="273" t="s">
        <v>67</v>
      </c>
      <c r="W26" s="316"/>
    </row>
    <row r="27" spans="2:27" ht="30.75" customHeight="1" thickBot="1" x14ac:dyDescent="0.25">
      <c r="B27" s="333"/>
      <c r="C27" s="334"/>
      <c r="D27" s="334"/>
      <c r="E27" s="334"/>
      <c r="F27" s="334"/>
      <c r="G27" s="334"/>
      <c r="H27" s="334"/>
      <c r="I27" s="334"/>
      <c r="J27" s="334"/>
      <c r="K27" s="334"/>
      <c r="L27" s="334"/>
      <c r="M27" s="334"/>
      <c r="N27" s="334"/>
      <c r="O27" s="334"/>
      <c r="P27" s="334"/>
      <c r="Q27" s="335"/>
      <c r="R27" s="135" t="s">
        <v>68</v>
      </c>
      <c r="S27" s="135" t="s">
        <v>68</v>
      </c>
      <c r="T27" s="135" t="s">
        <v>60</v>
      </c>
      <c r="U27" s="135" t="s">
        <v>68</v>
      </c>
      <c r="V27" s="135" t="s">
        <v>69</v>
      </c>
      <c r="W27" s="134" t="s">
        <v>70</v>
      </c>
      <c r="Y27" s="36"/>
    </row>
    <row r="28" spans="2:27" ht="23.25" customHeight="1" thickBot="1" x14ac:dyDescent="0.25">
      <c r="B28" s="336" t="s">
        <v>71</v>
      </c>
      <c r="C28" s="307"/>
      <c r="D28" s="307"/>
      <c r="E28" s="96" t="s">
        <v>1388</v>
      </c>
      <c r="F28" s="96"/>
      <c r="G28" s="96"/>
      <c r="H28" s="41"/>
      <c r="I28" s="41"/>
      <c r="J28" s="41"/>
      <c r="K28" s="41"/>
      <c r="L28" s="41"/>
      <c r="M28" s="41"/>
      <c r="N28" s="41"/>
      <c r="O28" s="41"/>
      <c r="P28" s="42"/>
      <c r="Q28" s="42"/>
      <c r="R28" s="43" t="s">
        <v>1389</v>
      </c>
      <c r="S28" s="44" t="s">
        <v>11</v>
      </c>
      <c r="T28" s="42"/>
      <c r="U28" s="44" t="s">
        <v>1386</v>
      </c>
      <c r="V28" s="42"/>
      <c r="W28" s="133">
        <f>+IF(ISERR(U28/R28*100),"N/A",ROUND(U28/R28*100,2))</f>
        <v>34.36</v>
      </c>
    </row>
    <row r="29" spans="2:27" ht="26.25" customHeight="1" thickBot="1" x14ac:dyDescent="0.25">
      <c r="B29" s="337" t="s">
        <v>75</v>
      </c>
      <c r="C29" s="338"/>
      <c r="D29" s="338"/>
      <c r="E29" s="132" t="s">
        <v>1388</v>
      </c>
      <c r="F29" s="132"/>
      <c r="G29" s="132"/>
      <c r="H29" s="131"/>
      <c r="I29" s="131"/>
      <c r="J29" s="131"/>
      <c r="K29" s="131"/>
      <c r="L29" s="131"/>
      <c r="M29" s="131"/>
      <c r="N29" s="131"/>
      <c r="O29" s="131"/>
      <c r="P29" s="130"/>
      <c r="Q29" s="130"/>
      <c r="R29" s="129" t="s">
        <v>1387</v>
      </c>
      <c r="S29" s="128" t="s">
        <v>1386</v>
      </c>
      <c r="T29" s="127">
        <f>+IF(ISERR(S29/R29*100),"N/A",ROUND(S29/R29*100,2))</f>
        <v>34.92</v>
      </c>
      <c r="U29" s="128" t="s">
        <v>1386</v>
      </c>
      <c r="V29" s="127">
        <f>+IF(ISERR(U29/S29*100),"N/A",ROUND(U29/S29*100,2))</f>
        <v>100</v>
      </c>
      <c r="W29" s="126">
        <f>+IF(ISERR(U29/R29*100),"N/A",ROUND(U29/R29*100,2))</f>
        <v>34.92</v>
      </c>
    </row>
    <row r="30" spans="2:27" ht="22.5" customHeight="1" thickTop="1" thickBot="1" x14ac:dyDescent="0.25">
      <c r="B30" s="11" t="s">
        <v>81</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325" t="s">
        <v>1385</v>
      </c>
      <c r="C31" s="298"/>
      <c r="D31" s="298"/>
      <c r="E31" s="298"/>
      <c r="F31" s="298"/>
      <c r="G31" s="298"/>
      <c r="H31" s="298"/>
      <c r="I31" s="298"/>
      <c r="J31" s="298"/>
      <c r="K31" s="298"/>
      <c r="L31" s="298"/>
      <c r="M31" s="298"/>
      <c r="N31" s="298"/>
      <c r="O31" s="298"/>
      <c r="P31" s="298"/>
      <c r="Q31" s="298"/>
      <c r="R31" s="298"/>
      <c r="S31" s="298"/>
      <c r="T31" s="298"/>
      <c r="U31" s="298"/>
      <c r="V31" s="298"/>
      <c r="W31" s="326"/>
    </row>
    <row r="32" spans="2:27" ht="87" customHeight="1" thickBot="1" x14ac:dyDescent="0.25">
      <c r="B32" s="327"/>
      <c r="C32" s="301"/>
      <c r="D32" s="301"/>
      <c r="E32" s="301"/>
      <c r="F32" s="301"/>
      <c r="G32" s="301"/>
      <c r="H32" s="301"/>
      <c r="I32" s="301"/>
      <c r="J32" s="301"/>
      <c r="K32" s="301"/>
      <c r="L32" s="301"/>
      <c r="M32" s="301"/>
      <c r="N32" s="301"/>
      <c r="O32" s="301"/>
      <c r="P32" s="301"/>
      <c r="Q32" s="301"/>
      <c r="R32" s="301"/>
      <c r="S32" s="301"/>
      <c r="T32" s="301"/>
      <c r="U32" s="301"/>
      <c r="V32" s="301"/>
      <c r="W32" s="328"/>
    </row>
    <row r="33" spans="2:23" ht="37.5" customHeight="1" thickTop="1" x14ac:dyDescent="0.2">
      <c r="B33" s="325" t="s">
        <v>1384</v>
      </c>
      <c r="C33" s="298"/>
      <c r="D33" s="298"/>
      <c r="E33" s="298"/>
      <c r="F33" s="298"/>
      <c r="G33" s="298"/>
      <c r="H33" s="298"/>
      <c r="I33" s="298"/>
      <c r="J33" s="298"/>
      <c r="K33" s="298"/>
      <c r="L33" s="298"/>
      <c r="M33" s="298"/>
      <c r="N33" s="298"/>
      <c r="O33" s="298"/>
      <c r="P33" s="298"/>
      <c r="Q33" s="298"/>
      <c r="R33" s="298"/>
      <c r="S33" s="298"/>
      <c r="T33" s="298"/>
      <c r="U33" s="298"/>
      <c r="V33" s="298"/>
      <c r="W33" s="326"/>
    </row>
    <row r="34" spans="2:23" ht="105" customHeight="1" thickBot="1" x14ac:dyDescent="0.25">
      <c r="B34" s="327"/>
      <c r="C34" s="301"/>
      <c r="D34" s="301"/>
      <c r="E34" s="301"/>
      <c r="F34" s="301"/>
      <c r="G34" s="301"/>
      <c r="H34" s="301"/>
      <c r="I34" s="301"/>
      <c r="J34" s="301"/>
      <c r="K34" s="301"/>
      <c r="L34" s="301"/>
      <c r="M34" s="301"/>
      <c r="N34" s="301"/>
      <c r="O34" s="301"/>
      <c r="P34" s="301"/>
      <c r="Q34" s="301"/>
      <c r="R34" s="301"/>
      <c r="S34" s="301"/>
      <c r="T34" s="301"/>
      <c r="U34" s="301"/>
      <c r="V34" s="301"/>
      <c r="W34" s="328"/>
    </row>
    <row r="35" spans="2:23" ht="37.5" customHeight="1" thickTop="1" x14ac:dyDescent="0.2">
      <c r="B35" s="325" t="s">
        <v>1383</v>
      </c>
      <c r="C35" s="298"/>
      <c r="D35" s="298"/>
      <c r="E35" s="298"/>
      <c r="F35" s="298"/>
      <c r="G35" s="298"/>
      <c r="H35" s="298"/>
      <c r="I35" s="298"/>
      <c r="J35" s="298"/>
      <c r="K35" s="298"/>
      <c r="L35" s="298"/>
      <c r="M35" s="298"/>
      <c r="N35" s="298"/>
      <c r="O35" s="298"/>
      <c r="P35" s="298"/>
      <c r="Q35" s="298"/>
      <c r="R35" s="298"/>
      <c r="S35" s="298"/>
      <c r="T35" s="298"/>
      <c r="U35" s="298"/>
      <c r="V35" s="298"/>
      <c r="W35" s="326"/>
    </row>
    <row r="36" spans="2:23" ht="63.75" customHeight="1" thickBot="1" x14ac:dyDescent="0.25">
      <c r="B36" s="329"/>
      <c r="C36" s="330"/>
      <c r="D36" s="330"/>
      <c r="E36" s="330"/>
      <c r="F36" s="330"/>
      <c r="G36" s="330"/>
      <c r="H36" s="330"/>
      <c r="I36" s="330"/>
      <c r="J36" s="330"/>
      <c r="K36" s="330"/>
      <c r="L36" s="330"/>
      <c r="M36" s="330"/>
      <c r="N36" s="330"/>
      <c r="O36" s="330"/>
      <c r="P36" s="330"/>
      <c r="Q36" s="330"/>
      <c r="R36" s="330"/>
      <c r="S36" s="330"/>
      <c r="T36" s="330"/>
      <c r="U36" s="330"/>
      <c r="V36" s="330"/>
      <c r="W36" s="331"/>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2466</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1382</v>
      </c>
      <c r="D4" s="253" t="s">
        <v>1381</v>
      </c>
      <c r="E4" s="253"/>
      <c r="F4" s="253"/>
      <c r="G4" s="253"/>
      <c r="H4" s="254"/>
      <c r="I4" s="18"/>
      <c r="J4" s="255" t="s">
        <v>6</v>
      </c>
      <c r="K4" s="253"/>
      <c r="L4" s="17" t="s">
        <v>1429</v>
      </c>
      <c r="M4" s="256" t="s">
        <v>1428</v>
      </c>
      <c r="N4" s="256"/>
      <c r="O4" s="256"/>
      <c r="P4" s="256"/>
      <c r="Q4" s="257"/>
      <c r="R4" s="19"/>
      <c r="S4" s="258" t="s">
        <v>9</v>
      </c>
      <c r="T4" s="259"/>
      <c r="U4" s="259"/>
      <c r="V4" s="260" t="s">
        <v>1427</v>
      </c>
      <c r="W4" s="261"/>
    </row>
    <row r="5" spans="1:29" ht="15.75" customHeight="1" thickTop="1" x14ac:dyDescent="0.2">
      <c r="B5" s="138" t="s">
        <v>11</v>
      </c>
      <c r="C5" s="249" t="s">
        <v>11</v>
      </c>
      <c r="D5" s="249"/>
      <c r="E5" s="249"/>
      <c r="F5" s="249"/>
      <c r="G5" s="249"/>
      <c r="H5" s="249"/>
      <c r="I5" s="249"/>
      <c r="J5" s="249"/>
      <c r="K5" s="249"/>
      <c r="L5" s="249"/>
      <c r="M5" s="249"/>
      <c r="N5" s="249"/>
      <c r="O5" s="249"/>
      <c r="P5" s="249"/>
      <c r="Q5" s="249"/>
      <c r="R5" s="249"/>
      <c r="S5" s="249"/>
      <c r="T5" s="249"/>
      <c r="U5" s="249"/>
      <c r="V5" s="249"/>
      <c r="W5" s="310"/>
    </row>
    <row r="6" spans="1:29" ht="30" customHeight="1" thickBot="1" x14ac:dyDescent="0.25">
      <c r="B6" s="138" t="s">
        <v>12</v>
      </c>
      <c r="C6" s="21" t="s">
        <v>1421</v>
      </c>
      <c r="D6" s="262" t="s">
        <v>1426</v>
      </c>
      <c r="E6" s="262"/>
      <c r="F6" s="262"/>
      <c r="G6" s="262"/>
      <c r="H6" s="262"/>
      <c r="I6" s="94"/>
      <c r="J6" s="263" t="s">
        <v>15</v>
      </c>
      <c r="K6" s="263"/>
      <c r="L6" s="263" t="s">
        <v>16</v>
      </c>
      <c r="M6" s="263"/>
      <c r="N6" s="310" t="s">
        <v>11</v>
      </c>
      <c r="O6" s="310"/>
      <c r="P6" s="310"/>
      <c r="Q6" s="310"/>
      <c r="R6" s="310"/>
      <c r="S6" s="310"/>
      <c r="T6" s="310"/>
      <c r="U6" s="310"/>
      <c r="V6" s="310"/>
      <c r="W6" s="310"/>
    </row>
    <row r="7" spans="1:29" ht="30" customHeight="1" thickBot="1" x14ac:dyDescent="0.25">
      <c r="B7" s="139"/>
      <c r="C7" s="21" t="s">
        <v>1419</v>
      </c>
      <c r="D7" s="249" t="s">
        <v>1425</v>
      </c>
      <c r="E7" s="249"/>
      <c r="F7" s="249"/>
      <c r="G7" s="249"/>
      <c r="H7" s="249"/>
      <c r="I7" s="94"/>
      <c r="J7" s="24" t="s">
        <v>19</v>
      </c>
      <c r="K7" s="24" t="s">
        <v>20</v>
      </c>
      <c r="L7" s="24" t="s">
        <v>19</v>
      </c>
      <c r="M7" s="24" t="s">
        <v>20</v>
      </c>
      <c r="N7" s="25"/>
      <c r="O7" s="310" t="s">
        <v>11</v>
      </c>
      <c r="P7" s="310"/>
      <c r="Q7" s="310"/>
      <c r="R7" s="310"/>
      <c r="S7" s="310"/>
      <c r="T7" s="310"/>
      <c r="U7" s="310"/>
      <c r="V7" s="310"/>
      <c r="W7" s="310"/>
    </row>
    <row r="8" spans="1:29" ht="30" customHeight="1" thickBot="1" x14ac:dyDescent="0.25">
      <c r="B8" s="139"/>
      <c r="C8" s="21" t="s">
        <v>11</v>
      </c>
      <c r="D8" s="249" t="s">
        <v>11</v>
      </c>
      <c r="E8" s="249"/>
      <c r="F8" s="249"/>
      <c r="G8" s="249"/>
      <c r="H8" s="249"/>
      <c r="I8" s="94"/>
      <c r="J8" s="26" t="s">
        <v>107</v>
      </c>
      <c r="K8" s="26" t="s">
        <v>107</v>
      </c>
      <c r="L8" s="26" t="s">
        <v>107</v>
      </c>
      <c r="M8" s="26" t="s">
        <v>107</v>
      </c>
      <c r="N8" s="25"/>
      <c r="O8" s="94"/>
      <c r="P8" s="310" t="s">
        <v>11</v>
      </c>
      <c r="Q8" s="310"/>
      <c r="R8" s="310"/>
      <c r="S8" s="310"/>
      <c r="T8" s="310"/>
      <c r="U8" s="310"/>
      <c r="V8" s="310"/>
      <c r="W8" s="310"/>
    </row>
    <row r="9" spans="1:29" ht="25.5" customHeight="1" thickBot="1" x14ac:dyDescent="0.25">
      <c r="B9" s="139"/>
      <c r="C9" s="249" t="s">
        <v>11</v>
      </c>
      <c r="D9" s="249"/>
      <c r="E9" s="249"/>
      <c r="F9" s="249"/>
      <c r="G9" s="249"/>
      <c r="H9" s="249"/>
      <c r="I9" s="249"/>
      <c r="J9" s="249"/>
      <c r="K9" s="249"/>
      <c r="L9" s="249"/>
      <c r="M9" s="249"/>
      <c r="N9" s="249"/>
      <c r="O9" s="249"/>
      <c r="P9" s="249"/>
      <c r="Q9" s="249"/>
      <c r="R9" s="249"/>
      <c r="S9" s="249"/>
      <c r="T9" s="249"/>
      <c r="U9" s="249"/>
      <c r="V9" s="249"/>
      <c r="W9" s="310"/>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11" t="s">
        <v>28</v>
      </c>
      <c r="C13" s="265"/>
      <c r="D13" s="265"/>
      <c r="E13" s="265"/>
      <c r="F13" s="265"/>
      <c r="G13" s="265"/>
      <c r="H13" s="265"/>
      <c r="I13" s="265"/>
      <c r="J13" s="28"/>
      <c r="K13" s="265" t="s">
        <v>29</v>
      </c>
      <c r="L13" s="265"/>
      <c r="M13" s="265"/>
      <c r="N13" s="265"/>
      <c r="O13" s="265"/>
      <c r="P13" s="265"/>
      <c r="Q13" s="265"/>
      <c r="R13" s="29"/>
      <c r="S13" s="265" t="s">
        <v>30</v>
      </c>
      <c r="T13" s="265"/>
      <c r="U13" s="265"/>
      <c r="V13" s="265"/>
      <c r="W13" s="312"/>
    </row>
    <row r="14" spans="1:29" ht="69" customHeight="1" x14ac:dyDescent="0.2">
      <c r="B14" s="138" t="s">
        <v>31</v>
      </c>
      <c r="C14" s="262" t="s">
        <v>11</v>
      </c>
      <c r="D14" s="262"/>
      <c r="E14" s="262"/>
      <c r="F14" s="262"/>
      <c r="G14" s="262"/>
      <c r="H14" s="262"/>
      <c r="I14" s="262"/>
      <c r="J14" s="30"/>
      <c r="K14" s="30" t="s">
        <v>32</v>
      </c>
      <c r="L14" s="262" t="s">
        <v>11</v>
      </c>
      <c r="M14" s="262"/>
      <c r="N14" s="262"/>
      <c r="O14" s="262"/>
      <c r="P14" s="262"/>
      <c r="Q14" s="262"/>
      <c r="R14" s="94"/>
      <c r="S14" s="30" t="s">
        <v>33</v>
      </c>
      <c r="T14" s="313" t="s">
        <v>1377</v>
      </c>
      <c r="U14" s="313"/>
      <c r="V14" s="313"/>
      <c r="W14" s="313"/>
    </row>
    <row r="15" spans="1:29" ht="86.25" customHeight="1" x14ac:dyDescent="0.2">
      <c r="B15" s="138" t="s">
        <v>35</v>
      </c>
      <c r="C15" s="262" t="s">
        <v>11</v>
      </c>
      <c r="D15" s="262"/>
      <c r="E15" s="262"/>
      <c r="F15" s="262"/>
      <c r="G15" s="262"/>
      <c r="H15" s="262"/>
      <c r="I15" s="262"/>
      <c r="J15" s="30"/>
      <c r="K15" s="30" t="s">
        <v>35</v>
      </c>
      <c r="L15" s="262" t="s">
        <v>11</v>
      </c>
      <c r="M15" s="262"/>
      <c r="N15" s="262"/>
      <c r="O15" s="262"/>
      <c r="P15" s="262"/>
      <c r="Q15" s="262"/>
      <c r="R15" s="94"/>
      <c r="S15" s="30" t="s">
        <v>36</v>
      </c>
      <c r="T15" s="313" t="s">
        <v>11</v>
      </c>
      <c r="U15" s="313"/>
      <c r="V15" s="313"/>
      <c r="W15" s="313"/>
    </row>
    <row r="16" spans="1:29" ht="25.5" customHeight="1" thickBot="1" x14ac:dyDescent="0.25">
      <c r="B16" s="137" t="s">
        <v>37</v>
      </c>
      <c r="C16" s="268" t="s">
        <v>11</v>
      </c>
      <c r="D16" s="268"/>
      <c r="E16" s="268"/>
      <c r="F16" s="268"/>
      <c r="G16" s="268"/>
      <c r="H16" s="268"/>
      <c r="I16" s="268"/>
      <c r="J16" s="268"/>
      <c r="K16" s="268"/>
      <c r="L16" s="268"/>
      <c r="M16" s="268"/>
      <c r="N16" s="268"/>
      <c r="O16" s="268"/>
      <c r="P16" s="268"/>
      <c r="Q16" s="268"/>
      <c r="R16" s="268"/>
      <c r="S16" s="268"/>
      <c r="T16" s="268"/>
      <c r="U16" s="268"/>
      <c r="V16" s="268"/>
      <c r="W16" s="314"/>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15" t="s">
        <v>39</v>
      </c>
      <c r="C18" s="271"/>
      <c r="D18" s="271"/>
      <c r="E18" s="271"/>
      <c r="F18" s="271"/>
      <c r="G18" s="271"/>
      <c r="H18" s="271"/>
      <c r="I18" s="271"/>
      <c r="J18" s="271"/>
      <c r="K18" s="271"/>
      <c r="L18" s="271"/>
      <c r="M18" s="271"/>
      <c r="N18" s="271"/>
      <c r="O18" s="271"/>
      <c r="P18" s="271"/>
      <c r="Q18" s="271"/>
      <c r="R18" s="271"/>
      <c r="S18" s="271"/>
      <c r="T18" s="272"/>
      <c r="U18" s="273" t="s">
        <v>40</v>
      </c>
      <c r="V18" s="274"/>
      <c r="W18" s="316"/>
    </row>
    <row r="19" spans="2:27" ht="14.25" customHeight="1" x14ac:dyDescent="0.2">
      <c r="B19" s="317"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22" t="s">
        <v>49</v>
      </c>
    </row>
    <row r="20" spans="2:27" ht="27" customHeight="1" thickBot="1" x14ac:dyDescent="0.25">
      <c r="B20" s="318"/>
      <c r="C20" s="319"/>
      <c r="D20" s="319"/>
      <c r="E20" s="319"/>
      <c r="F20" s="319"/>
      <c r="G20" s="319"/>
      <c r="H20" s="319"/>
      <c r="I20" s="319"/>
      <c r="J20" s="319"/>
      <c r="K20" s="319"/>
      <c r="L20" s="319"/>
      <c r="M20" s="319"/>
      <c r="N20" s="319"/>
      <c r="O20" s="319"/>
      <c r="P20" s="319"/>
      <c r="Q20" s="319"/>
      <c r="R20" s="319"/>
      <c r="S20" s="319"/>
      <c r="T20" s="320"/>
      <c r="U20" s="321"/>
      <c r="V20" s="319"/>
      <c r="W20" s="323"/>
      <c r="Z20" s="33" t="s">
        <v>11</v>
      </c>
      <c r="AA20" s="33" t="s">
        <v>50</v>
      </c>
    </row>
    <row r="21" spans="2:27" ht="56.25" customHeight="1" x14ac:dyDescent="0.2">
      <c r="B21" s="324" t="s">
        <v>1424</v>
      </c>
      <c r="C21" s="288"/>
      <c r="D21" s="288"/>
      <c r="E21" s="288"/>
      <c r="F21" s="288"/>
      <c r="G21" s="288"/>
      <c r="H21" s="288"/>
      <c r="I21" s="288"/>
      <c r="J21" s="288"/>
      <c r="K21" s="288"/>
      <c r="L21" s="288"/>
      <c r="M21" s="289" t="s">
        <v>1421</v>
      </c>
      <c r="N21" s="289"/>
      <c r="O21" s="289" t="s">
        <v>60</v>
      </c>
      <c r="P21" s="289"/>
      <c r="Q21" s="290" t="s">
        <v>53</v>
      </c>
      <c r="R21" s="290"/>
      <c r="S21" s="34" t="s">
        <v>1423</v>
      </c>
      <c r="T21" s="34" t="s">
        <v>57</v>
      </c>
      <c r="U21" s="34" t="s">
        <v>57</v>
      </c>
      <c r="V21" s="34" t="str">
        <f>+IF(ISERR(U21/T21*100),"N/A",ROUND(U21/T21*100,2))</f>
        <v>N/A</v>
      </c>
      <c r="W21" s="136">
        <f>+IF(ISERR(U21/S21*100),"N/A",ROUND(U21/S21*100,2))</f>
        <v>0</v>
      </c>
    </row>
    <row r="22" spans="2:27" ht="56.25" customHeight="1" x14ac:dyDescent="0.2">
      <c r="B22" s="324" t="s">
        <v>1422</v>
      </c>
      <c r="C22" s="288"/>
      <c r="D22" s="288"/>
      <c r="E22" s="288"/>
      <c r="F22" s="288"/>
      <c r="G22" s="288"/>
      <c r="H22" s="288"/>
      <c r="I22" s="288"/>
      <c r="J22" s="288"/>
      <c r="K22" s="288"/>
      <c r="L22" s="288"/>
      <c r="M22" s="289" t="s">
        <v>1421</v>
      </c>
      <c r="N22" s="289"/>
      <c r="O22" s="289" t="s">
        <v>60</v>
      </c>
      <c r="P22" s="289"/>
      <c r="Q22" s="290" t="s">
        <v>53</v>
      </c>
      <c r="R22" s="290"/>
      <c r="S22" s="34" t="s">
        <v>1152</v>
      </c>
      <c r="T22" s="34" t="s">
        <v>57</v>
      </c>
      <c r="U22" s="34" t="s">
        <v>57</v>
      </c>
      <c r="V22" s="34" t="str">
        <f>+IF(ISERR(U22/T22*100),"N/A",ROUND(U22/T22*100,2))</f>
        <v>N/A</v>
      </c>
      <c r="W22" s="136">
        <f>+IF(ISERR(U22/S22*100),"N/A",ROUND(U22/S22*100,2))</f>
        <v>0</v>
      </c>
    </row>
    <row r="23" spans="2:27" ht="56.25" customHeight="1" thickBot="1" x14ac:dyDescent="0.25">
      <c r="B23" s="324" t="s">
        <v>1420</v>
      </c>
      <c r="C23" s="288"/>
      <c r="D23" s="288"/>
      <c r="E23" s="288"/>
      <c r="F23" s="288"/>
      <c r="G23" s="288"/>
      <c r="H23" s="288"/>
      <c r="I23" s="288"/>
      <c r="J23" s="288"/>
      <c r="K23" s="288"/>
      <c r="L23" s="288"/>
      <c r="M23" s="289" t="s">
        <v>1419</v>
      </c>
      <c r="N23" s="289"/>
      <c r="O23" s="289" t="s">
        <v>60</v>
      </c>
      <c r="P23" s="289"/>
      <c r="Q23" s="290" t="s">
        <v>70</v>
      </c>
      <c r="R23" s="290"/>
      <c r="S23" s="34" t="s">
        <v>463</v>
      </c>
      <c r="T23" s="34" t="s">
        <v>172</v>
      </c>
      <c r="U23" s="34" t="s">
        <v>172</v>
      </c>
      <c r="V23" s="34" t="str">
        <f>+IF(ISERR(U23/T23*100),"N/A",ROUND(U23/T23*100,2))</f>
        <v>N/A</v>
      </c>
      <c r="W23" s="136" t="str">
        <f>+IF(ISERR(U23/S23*100),"N/A",ROUND(U23/S23*100,2))</f>
        <v>N/A</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332" t="s">
        <v>2465</v>
      </c>
      <c r="C25" s="292"/>
      <c r="D25" s="292"/>
      <c r="E25" s="292"/>
      <c r="F25" s="292"/>
      <c r="G25" s="292"/>
      <c r="H25" s="292"/>
      <c r="I25" s="292"/>
      <c r="J25" s="292"/>
      <c r="K25" s="292"/>
      <c r="L25" s="292"/>
      <c r="M25" s="292"/>
      <c r="N25" s="292"/>
      <c r="O25" s="292"/>
      <c r="P25" s="292"/>
      <c r="Q25" s="293"/>
      <c r="R25" s="37" t="s">
        <v>45</v>
      </c>
      <c r="S25" s="274" t="s">
        <v>46</v>
      </c>
      <c r="T25" s="274"/>
      <c r="U25" s="95" t="s">
        <v>66</v>
      </c>
      <c r="V25" s="273" t="s">
        <v>67</v>
      </c>
      <c r="W25" s="316"/>
    </row>
    <row r="26" spans="2:27" ht="30.75" customHeight="1" thickBot="1" x14ac:dyDescent="0.25">
      <c r="B26" s="333"/>
      <c r="C26" s="334"/>
      <c r="D26" s="334"/>
      <c r="E26" s="334"/>
      <c r="F26" s="334"/>
      <c r="G26" s="334"/>
      <c r="H26" s="334"/>
      <c r="I26" s="334"/>
      <c r="J26" s="334"/>
      <c r="K26" s="334"/>
      <c r="L26" s="334"/>
      <c r="M26" s="334"/>
      <c r="N26" s="334"/>
      <c r="O26" s="334"/>
      <c r="P26" s="334"/>
      <c r="Q26" s="335"/>
      <c r="R26" s="135" t="s">
        <v>68</v>
      </c>
      <c r="S26" s="135" t="s">
        <v>68</v>
      </c>
      <c r="T26" s="135" t="s">
        <v>60</v>
      </c>
      <c r="U26" s="135" t="s">
        <v>68</v>
      </c>
      <c r="V26" s="135" t="s">
        <v>69</v>
      </c>
      <c r="W26" s="134" t="s">
        <v>70</v>
      </c>
      <c r="Y26" s="36"/>
    </row>
    <row r="27" spans="2:27" ht="23.25" customHeight="1" thickBot="1" x14ac:dyDescent="0.25">
      <c r="B27" s="336" t="s">
        <v>71</v>
      </c>
      <c r="C27" s="307"/>
      <c r="D27" s="307"/>
      <c r="E27" s="96" t="s">
        <v>1417</v>
      </c>
      <c r="F27" s="96"/>
      <c r="G27" s="96"/>
      <c r="H27" s="41"/>
      <c r="I27" s="41"/>
      <c r="J27" s="41"/>
      <c r="K27" s="41"/>
      <c r="L27" s="41"/>
      <c r="M27" s="41"/>
      <c r="N27" s="41"/>
      <c r="O27" s="41"/>
      <c r="P27" s="42"/>
      <c r="Q27" s="42"/>
      <c r="R27" s="43" t="s">
        <v>1418</v>
      </c>
      <c r="S27" s="44" t="s">
        <v>11</v>
      </c>
      <c r="T27" s="42"/>
      <c r="U27" s="44" t="s">
        <v>1414</v>
      </c>
      <c r="V27" s="42"/>
      <c r="W27" s="133">
        <f>+IF(ISERR(U27/R27*100),"N/A",ROUND(U27/R27*100,2))</f>
        <v>7.65</v>
      </c>
    </row>
    <row r="28" spans="2:27" ht="26.25" customHeight="1" x14ac:dyDescent="0.2">
      <c r="B28" s="337" t="s">
        <v>75</v>
      </c>
      <c r="C28" s="338"/>
      <c r="D28" s="338"/>
      <c r="E28" s="132" t="s">
        <v>1417</v>
      </c>
      <c r="F28" s="132"/>
      <c r="G28" s="132"/>
      <c r="H28" s="131"/>
      <c r="I28" s="131"/>
      <c r="J28" s="131"/>
      <c r="K28" s="131"/>
      <c r="L28" s="131"/>
      <c r="M28" s="131"/>
      <c r="N28" s="131"/>
      <c r="O28" s="131"/>
      <c r="P28" s="130"/>
      <c r="Q28" s="130"/>
      <c r="R28" s="129" t="s">
        <v>1416</v>
      </c>
      <c r="S28" s="128" t="s">
        <v>1415</v>
      </c>
      <c r="T28" s="127">
        <f>+IF(ISERR(S28/R28*100),"N/A",ROUND(S28/R28*100,2))</f>
        <v>15.87</v>
      </c>
      <c r="U28" s="128" t="s">
        <v>1414</v>
      </c>
      <c r="V28" s="127">
        <f>+IF(ISERR(U28/S28*100),"N/A",ROUND(U28/S28*100,2))</f>
        <v>56.44</v>
      </c>
      <c r="W28" s="126">
        <f>+IF(ISERR(U28/R28*100),"N/A",ROUND(U28/R28*100,2))</f>
        <v>8.9600000000000009</v>
      </c>
    </row>
    <row r="29" spans="2:27" ht="23.25" customHeight="1" thickBot="1" x14ac:dyDescent="0.25">
      <c r="B29" s="336" t="s">
        <v>71</v>
      </c>
      <c r="C29" s="307"/>
      <c r="D29" s="307"/>
      <c r="E29" s="96" t="s">
        <v>1412</v>
      </c>
      <c r="F29" s="96"/>
      <c r="G29" s="96"/>
      <c r="H29" s="41"/>
      <c r="I29" s="41"/>
      <c r="J29" s="41"/>
      <c r="K29" s="41"/>
      <c r="L29" s="41"/>
      <c r="M29" s="41"/>
      <c r="N29" s="41"/>
      <c r="O29" s="41"/>
      <c r="P29" s="42"/>
      <c r="Q29" s="42"/>
      <c r="R29" s="43" t="s">
        <v>1413</v>
      </c>
      <c r="S29" s="44" t="s">
        <v>11</v>
      </c>
      <c r="T29" s="42"/>
      <c r="U29" s="44" t="s">
        <v>1409</v>
      </c>
      <c r="V29" s="42"/>
      <c r="W29" s="133">
        <f>+IF(ISERR(U29/R29*100),"N/A",ROUND(U29/R29*100,2))</f>
        <v>13.1</v>
      </c>
    </row>
    <row r="30" spans="2:27" ht="26.25" customHeight="1" thickBot="1" x14ac:dyDescent="0.25">
      <c r="B30" s="337" t="s">
        <v>75</v>
      </c>
      <c r="C30" s="338"/>
      <c r="D30" s="338"/>
      <c r="E30" s="132" t="s">
        <v>1412</v>
      </c>
      <c r="F30" s="132"/>
      <c r="G30" s="132"/>
      <c r="H30" s="131"/>
      <c r="I30" s="131"/>
      <c r="J30" s="131"/>
      <c r="K30" s="131"/>
      <c r="L30" s="131"/>
      <c r="M30" s="131"/>
      <c r="N30" s="131"/>
      <c r="O30" s="131"/>
      <c r="P30" s="130"/>
      <c r="Q30" s="130"/>
      <c r="R30" s="129" t="s">
        <v>1411</v>
      </c>
      <c r="S30" s="128" t="s">
        <v>1410</v>
      </c>
      <c r="T30" s="127">
        <f>+IF(ISERR(S30/R30*100),"N/A",ROUND(S30/R30*100,2))</f>
        <v>16.059999999999999</v>
      </c>
      <c r="U30" s="128" t="s">
        <v>1409</v>
      </c>
      <c r="V30" s="127">
        <f>+IF(ISERR(U30/S30*100),"N/A",ROUND(U30/S30*100,2))</f>
        <v>35.9</v>
      </c>
      <c r="W30" s="126">
        <f>+IF(ISERR(U30/R30*100),"N/A",ROUND(U30/R30*100,2))</f>
        <v>5.77</v>
      </c>
    </row>
    <row r="31" spans="2:27" ht="22.5" customHeight="1" thickTop="1" thickBot="1" x14ac:dyDescent="0.25">
      <c r="B31" s="11" t="s">
        <v>81</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325" t="s">
        <v>2469</v>
      </c>
      <c r="C32" s="298"/>
      <c r="D32" s="298"/>
      <c r="E32" s="298"/>
      <c r="F32" s="298"/>
      <c r="G32" s="298"/>
      <c r="H32" s="298"/>
      <c r="I32" s="298"/>
      <c r="J32" s="298"/>
      <c r="K32" s="298"/>
      <c r="L32" s="298"/>
      <c r="M32" s="298"/>
      <c r="N32" s="298"/>
      <c r="O32" s="298"/>
      <c r="P32" s="298"/>
      <c r="Q32" s="298"/>
      <c r="R32" s="298"/>
      <c r="S32" s="298"/>
      <c r="T32" s="298"/>
      <c r="U32" s="298"/>
      <c r="V32" s="298"/>
      <c r="W32" s="326"/>
    </row>
    <row r="33" spans="2:23" ht="54.75" customHeight="1" thickBot="1" x14ac:dyDescent="0.25">
      <c r="B33" s="327"/>
      <c r="C33" s="301"/>
      <c r="D33" s="301"/>
      <c r="E33" s="301"/>
      <c r="F33" s="301"/>
      <c r="G33" s="301"/>
      <c r="H33" s="301"/>
      <c r="I33" s="301"/>
      <c r="J33" s="301"/>
      <c r="K33" s="301"/>
      <c r="L33" s="301"/>
      <c r="M33" s="301"/>
      <c r="N33" s="301"/>
      <c r="O33" s="301"/>
      <c r="P33" s="301"/>
      <c r="Q33" s="301"/>
      <c r="R33" s="301"/>
      <c r="S33" s="301"/>
      <c r="T33" s="301"/>
      <c r="U33" s="301"/>
      <c r="V33" s="301"/>
      <c r="W33" s="328"/>
    </row>
    <row r="34" spans="2:23" ht="37.5" customHeight="1" thickTop="1" x14ac:dyDescent="0.2">
      <c r="B34" s="325" t="s">
        <v>2468</v>
      </c>
      <c r="C34" s="298"/>
      <c r="D34" s="298"/>
      <c r="E34" s="298"/>
      <c r="F34" s="298"/>
      <c r="G34" s="298"/>
      <c r="H34" s="298"/>
      <c r="I34" s="298"/>
      <c r="J34" s="298"/>
      <c r="K34" s="298"/>
      <c r="L34" s="298"/>
      <c r="M34" s="298"/>
      <c r="N34" s="298"/>
      <c r="O34" s="298"/>
      <c r="P34" s="298"/>
      <c r="Q34" s="298"/>
      <c r="R34" s="298"/>
      <c r="S34" s="298"/>
      <c r="T34" s="298"/>
      <c r="U34" s="298"/>
      <c r="V34" s="298"/>
      <c r="W34" s="326"/>
    </row>
    <row r="35" spans="2:23" ht="40.5" customHeight="1" thickBot="1" x14ac:dyDescent="0.25">
      <c r="B35" s="327"/>
      <c r="C35" s="301"/>
      <c r="D35" s="301"/>
      <c r="E35" s="301"/>
      <c r="F35" s="301"/>
      <c r="G35" s="301"/>
      <c r="H35" s="301"/>
      <c r="I35" s="301"/>
      <c r="J35" s="301"/>
      <c r="K35" s="301"/>
      <c r="L35" s="301"/>
      <c r="M35" s="301"/>
      <c r="N35" s="301"/>
      <c r="O35" s="301"/>
      <c r="P35" s="301"/>
      <c r="Q35" s="301"/>
      <c r="R35" s="301"/>
      <c r="S35" s="301"/>
      <c r="T35" s="301"/>
      <c r="U35" s="301"/>
      <c r="V35" s="301"/>
      <c r="W35" s="328"/>
    </row>
    <row r="36" spans="2:23" ht="37.5" customHeight="1" thickTop="1" x14ac:dyDescent="0.2">
      <c r="B36" s="325" t="s">
        <v>2467</v>
      </c>
      <c r="C36" s="298"/>
      <c r="D36" s="298"/>
      <c r="E36" s="298"/>
      <c r="F36" s="298"/>
      <c r="G36" s="298"/>
      <c r="H36" s="298"/>
      <c r="I36" s="298"/>
      <c r="J36" s="298"/>
      <c r="K36" s="298"/>
      <c r="L36" s="298"/>
      <c r="M36" s="298"/>
      <c r="N36" s="298"/>
      <c r="O36" s="298"/>
      <c r="P36" s="298"/>
      <c r="Q36" s="298"/>
      <c r="R36" s="298"/>
      <c r="S36" s="298"/>
      <c r="T36" s="298"/>
      <c r="U36" s="298"/>
      <c r="V36" s="298"/>
      <c r="W36" s="326"/>
    </row>
    <row r="37" spans="2:23" ht="36.75" customHeight="1" thickBot="1" x14ac:dyDescent="0.25">
      <c r="B37" s="329"/>
      <c r="C37" s="330"/>
      <c r="D37" s="330"/>
      <c r="E37" s="330"/>
      <c r="F37" s="330"/>
      <c r="G37" s="330"/>
      <c r="H37" s="330"/>
      <c r="I37" s="330"/>
      <c r="J37" s="330"/>
      <c r="K37" s="330"/>
      <c r="L37" s="330"/>
      <c r="M37" s="330"/>
      <c r="N37" s="330"/>
      <c r="O37" s="330"/>
      <c r="P37" s="330"/>
      <c r="Q37" s="330"/>
      <c r="R37" s="330"/>
      <c r="S37" s="330"/>
      <c r="T37" s="330"/>
      <c r="U37" s="330"/>
      <c r="V37" s="330"/>
      <c r="W37" s="331"/>
    </row>
  </sheetData>
  <mergeCells count="61">
    <mergeCell ref="B30:D30"/>
    <mergeCell ref="B32:W33"/>
    <mergeCell ref="B34:W35"/>
    <mergeCell ref="B36:W37"/>
    <mergeCell ref="B25:Q26"/>
    <mergeCell ref="S25:T25"/>
    <mergeCell ref="V25:W25"/>
    <mergeCell ref="B27:D27"/>
    <mergeCell ref="B28:D28"/>
    <mergeCell ref="B29:D29"/>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2466</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1382</v>
      </c>
      <c r="D4" s="253" t="s">
        <v>1381</v>
      </c>
      <c r="E4" s="253"/>
      <c r="F4" s="253"/>
      <c r="G4" s="253"/>
      <c r="H4" s="254"/>
      <c r="I4" s="18"/>
      <c r="J4" s="255" t="s">
        <v>6</v>
      </c>
      <c r="K4" s="253"/>
      <c r="L4" s="17" t="s">
        <v>1449</v>
      </c>
      <c r="M4" s="256" t="s">
        <v>1448</v>
      </c>
      <c r="N4" s="256"/>
      <c r="O4" s="256"/>
      <c r="P4" s="256"/>
      <c r="Q4" s="257"/>
      <c r="R4" s="19"/>
      <c r="S4" s="258" t="s">
        <v>9</v>
      </c>
      <c r="T4" s="259"/>
      <c r="U4" s="259"/>
      <c r="V4" s="260" t="s">
        <v>1447</v>
      </c>
      <c r="W4" s="261"/>
    </row>
    <row r="5" spans="1:29" ht="15.75" customHeight="1" thickTop="1" x14ac:dyDescent="0.2">
      <c r="B5" s="138" t="s">
        <v>11</v>
      </c>
      <c r="C5" s="249" t="s">
        <v>11</v>
      </c>
      <c r="D5" s="249"/>
      <c r="E5" s="249"/>
      <c r="F5" s="249"/>
      <c r="G5" s="249"/>
      <c r="H5" s="249"/>
      <c r="I5" s="249"/>
      <c r="J5" s="249"/>
      <c r="K5" s="249"/>
      <c r="L5" s="249"/>
      <c r="M5" s="249"/>
      <c r="N5" s="249"/>
      <c r="O5" s="249"/>
      <c r="P5" s="249"/>
      <c r="Q5" s="249"/>
      <c r="R5" s="249"/>
      <c r="S5" s="249"/>
      <c r="T5" s="249"/>
      <c r="U5" s="249"/>
      <c r="V5" s="249"/>
      <c r="W5" s="310"/>
    </row>
    <row r="6" spans="1:29" ht="30" customHeight="1" thickBot="1" x14ac:dyDescent="0.25">
      <c r="B6" s="138" t="s">
        <v>12</v>
      </c>
      <c r="C6" s="21" t="s">
        <v>1437</v>
      </c>
      <c r="D6" s="262" t="s">
        <v>1446</v>
      </c>
      <c r="E6" s="262"/>
      <c r="F6" s="262"/>
      <c r="G6" s="262"/>
      <c r="H6" s="262"/>
      <c r="I6" s="94"/>
      <c r="J6" s="263" t="s">
        <v>15</v>
      </c>
      <c r="K6" s="263"/>
      <c r="L6" s="263" t="s">
        <v>16</v>
      </c>
      <c r="M6" s="263"/>
      <c r="N6" s="310" t="s">
        <v>11</v>
      </c>
      <c r="O6" s="310"/>
      <c r="P6" s="310"/>
      <c r="Q6" s="310"/>
      <c r="R6" s="310"/>
      <c r="S6" s="310"/>
      <c r="T6" s="310"/>
      <c r="U6" s="310"/>
      <c r="V6" s="310"/>
      <c r="W6" s="310"/>
    </row>
    <row r="7" spans="1:29" ht="30" customHeight="1" thickBot="1" x14ac:dyDescent="0.25">
      <c r="B7" s="139"/>
      <c r="C7" s="21" t="s">
        <v>11</v>
      </c>
      <c r="D7" s="249" t="s">
        <v>11</v>
      </c>
      <c r="E7" s="249"/>
      <c r="F7" s="249"/>
      <c r="G7" s="249"/>
      <c r="H7" s="249"/>
      <c r="I7" s="94"/>
      <c r="J7" s="24" t="s">
        <v>19</v>
      </c>
      <c r="K7" s="24" t="s">
        <v>20</v>
      </c>
      <c r="L7" s="24" t="s">
        <v>19</v>
      </c>
      <c r="M7" s="24" t="s">
        <v>20</v>
      </c>
      <c r="N7" s="25"/>
      <c r="O7" s="310" t="s">
        <v>11</v>
      </c>
      <c r="P7" s="310"/>
      <c r="Q7" s="310"/>
      <c r="R7" s="310"/>
      <c r="S7" s="310"/>
      <c r="T7" s="310"/>
      <c r="U7" s="310"/>
      <c r="V7" s="310"/>
      <c r="W7" s="310"/>
    </row>
    <row r="8" spans="1:29" ht="30" customHeight="1" thickBot="1" x14ac:dyDescent="0.25">
      <c r="B8" s="139"/>
      <c r="C8" s="21" t="s">
        <v>11</v>
      </c>
      <c r="D8" s="249" t="s">
        <v>11</v>
      </c>
      <c r="E8" s="249"/>
      <c r="F8" s="249"/>
      <c r="G8" s="249"/>
      <c r="H8" s="249"/>
      <c r="I8" s="94"/>
      <c r="J8" s="26" t="s">
        <v>1445</v>
      </c>
      <c r="K8" s="26" t="s">
        <v>1444</v>
      </c>
      <c r="L8" s="26" t="s">
        <v>107</v>
      </c>
      <c r="M8" s="26" t="s">
        <v>107</v>
      </c>
      <c r="N8" s="25"/>
      <c r="O8" s="94"/>
      <c r="P8" s="310" t="s">
        <v>11</v>
      </c>
      <c r="Q8" s="310"/>
      <c r="R8" s="310"/>
      <c r="S8" s="310"/>
      <c r="T8" s="310"/>
      <c r="U8" s="310"/>
      <c r="V8" s="310"/>
      <c r="W8" s="310"/>
    </row>
    <row r="9" spans="1:29" ht="25.5" customHeight="1" thickBot="1" x14ac:dyDescent="0.25">
      <c r="B9" s="139"/>
      <c r="C9" s="249" t="s">
        <v>11</v>
      </c>
      <c r="D9" s="249"/>
      <c r="E9" s="249"/>
      <c r="F9" s="249"/>
      <c r="G9" s="249"/>
      <c r="H9" s="249"/>
      <c r="I9" s="249"/>
      <c r="J9" s="249"/>
      <c r="K9" s="249"/>
      <c r="L9" s="249"/>
      <c r="M9" s="249"/>
      <c r="N9" s="249"/>
      <c r="O9" s="249"/>
      <c r="P9" s="249"/>
      <c r="Q9" s="249"/>
      <c r="R9" s="249"/>
      <c r="S9" s="249"/>
      <c r="T9" s="249"/>
      <c r="U9" s="249"/>
      <c r="V9" s="249"/>
      <c r="W9" s="310"/>
    </row>
    <row r="10" spans="1:29" ht="66.75" customHeight="1" thickTop="1" thickBot="1" x14ac:dyDescent="0.25">
      <c r="B10" s="27" t="s">
        <v>25</v>
      </c>
      <c r="C10" s="260" t="s">
        <v>1443</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11" t="s">
        <v>28</v>
      </c>
      <c r="C13" s="265"/>
      <c r="D13" s="265"/>
      <c r="E13" s="265"/>
      <c r="F13" s="265"/>
      <c r="G13" s="265"/>
      <c r="H13" s="265"/>
      <c r="I13" s="265"/>
      <c r="J13" s="28"/>
      <c r="K13" s="265" t="s">
        <v>29</v>
      </c>
      <c r="L13" s="265"/>
      <c r="M13" s="265"/>
      <c r="N13" s="265"/>
      <c r="O13" s="265"/>
      <c r="P13" s="265"/>
      <c r="Q13" s="265"/>
      <c r="R13" s="29"/>
      <c r="S13" s="265" t="s">
        <v>30</v>
      </c>
      <c r="T13" s="265"/>
      <c r="U13" s="265"/>
      <c r="V13" s="265"/>
      <c r="W13" s="312"/>
    </row>
    <row r="14" spans="1:29" ht="69" customHeight="1" x14ac:dyDescent="0.2">
      <c r="B14" s="138" t="s">
        <v>31</v>
      </c>
      <c r="C14" s="262" t="s">
        <v>11</v>
      </c>
      <c r="D14" s="262"/>
      <c r="E14" s="262"/>
      <c r="F14" s="262"/>
      <c r="G14" s="262"/>
      <c r="H14" s="262"/>
      <c r="I14" s="262"/>
      <c r="J14" s="30"/>
      <c r="K14" s="30" t="s">
        <v>32</v>
      </c>
      <c r="L14" s="262" t="s">
        <v>11</v>
      </c>
      <c r="M14" s="262"/>
      <c r="N14" s="262"/>
      <c r="O14" s="262"/>
      <c r="P14" s="262"/>
      <c r="Q14" s="262"/>
      <c r="R14" s="94"/>
      <c r="S14" s="30" t="s">
        <v>33</v>
      </c>
      <c r="T14" s="313" t="s">
        <v>1442</v>
      </c>
      <c r="U14" s="313"/>
      <c r="V14" s="313"/>
      <c r="W14" s="313"/>
    </row>
    <row r="15" spans="1:29" ht="86.25" customHeight="1" x14ac:dyDescent="0.2">
      <c r="B15" s="138" t="s">
        <v>35</v>
      </c>
      <c r="C15" s="262" t="s">
        <v>11</v>
      </c>
      <c r="D15" s="262"/>
      <c r="E15" s="262"/>
      <c r="F15" s="262"/>
      <c r="G15" s="262"/>
      <c r="H15" s="262"/>
      <c r="I15" s="262"/>
      <c r="J15" s="30"/>
      <c r="K15" s="30" t="s">
        <v>35</v>
      </c>
      <c r="L15" s="262" t="s">
        <v>11</v>
      </c>
      <c r="M15" s="262"/>
      <c r="N15" s="262"/>
      <c r="O15" s="262"/>
      <c r="P15" s="262"/>
      <c r="Q15" s="262"/>
      <c r="R15" s="94"/>
      <c r="S15" s="30" t="s">
        <v>36</v>
      </c>
      <c r="T15" s="313" t="s">
        <v>11</v>
      </c>
      <c r="U15" s="313"/>
      <c r="V15" s="313"/>
      <c r="W15" s="313"/>
    </row>
    <row r="16" spans="1:29" ht="25.5" customHeight="1" thickBot="1" x14ac:dyDescent="0.25">
      <c r="B16" s="137" t="s">
        <v>37</v>
      </c>
      <c r="C16" s="268" t="s">
        <v>11</v>
      </c>
      <c r="D16" s="268"/>
      <c r="E16" s="268"/>
      <c r="F16" s="268"/>
      <c r="G16" s="268"/>
      <c r="H16" s="268"/>
      <c r="I16" s="268"/>
      <c r="J16" s="268"/>
      <c r="K16" s="268"/>
      <c r="L16" s="268"/>
      <c r="M16" s="268"/>
      <c r="N16" s="268"/>
      <c r="O16" s="268"/>
      <c r="P16" s="268"/>
      <c r="Q16" s="268"/>
      <c r="R16" s="268"/>
      <c r="S16" s="268"/>
      <c r="T16" s="268"/>
      <c r="U16" s="268"/>
      <c r="V16" s="268"/>
      <c r="W16" s="314"/>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15" t="s">
        <v>39</v>
      </c>
      <c r="C18" s="271"/>
      <c r="D18" s="271"/>
      <c r="E18" s="271"/>
      <c r="F18" s="271"/>
      <c r="G18" s="271"/>
      <c r="H18" s="271"/>
      <c r="I18" s="271"/>
      <c r="J18" s="271"/>
      <c r="K18" s="271"/>
      <c r="L18" s="271"/>
      <c r="M18" s="271"/>
      <c r="N18" s="271"/>
      <c r="O18" s="271"/>
      <c r="P18" s="271"/>
      <c r="Q18" s="271"/>
      <c r="R18" s="271"/>
      <c r="S18" s="271"/>
      <c r="T18" s="272"/>
      <c r="U18" s="273" t="s">
        <v>40</v>
      </c>
      <c r="V18" s="274"/>
      <c r="W18" s="316"/>
    </row>
    <row r="19" spans="2:27" ht="14.25" customHeight="1" x14ac:dyDescent="0.2">
      <c r="B19" s="317"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22" t="s">
        <v>49</v>
      </c>
    </row>
    <row r="20" spans="2:27" ht="27" customHeight="1" thickBot="1" x14ac:dyDescent="0.25">
      <c r="B20" s="318"/>
      <c r="C20" s="319"/>
      <c r="D20" s="319"/>
      <c r="E20" s="319"/>
      <c r="F20" s="319"/>
      <c r="G20" s="319"/>
      <c r="H20" s="319"/>
      <c r="I20" s="319"/>
      <c r="J20" s="319"/>
      <c r="K20" s="319"/>
      <c r="L20" s="319"/>
      <c r="M20" s="319"/>
      <c r="N20" s="319"/>
      <c r="O20" s="319"/>
      <c r="P20" s="319"/>
      <c r="Q20" s="319"/>
      <c r="R20" s="319"/>
      <c r="S20" s="319"/>
      <c r="T20" s="320"/>
      <c r="U20" s="321"/>
      <c r="V20" s="319"/>
      <c r="W20" s="323"/>
      <c r="Z20" s="33" t="s">
        <v>11</v>
      </c>
      <c r="AA20" s="33" t="s">
        <v>50</v>
      </c>
    </row>
    <row r="21" spans="2:27" ht="56.25" customHeight="1" x14ac:dyDescent="0.2">
      <c r="B21" s="324" t="s">
        <v>1441</v>
      </c>
      <c r="C21" s="288"/>
      <c r="D21" s="288"/>
      <c r="E21" s="288"/>
      <c r="F21" s="288"/>
      <c r="G21" s="288"/>
      <c r="H21" s="288"/>
      <c r="I21" s="288"/>
      <c r="J21" s="288"/>
      <c r="K21" s="288"/>
      <c r="L21" s="288"/>
      <c r="M21" s="289" t="s">
        <v>1437</v>
      </c>
      <c r="N21" s="289"/>
      <c r="O21" s="289" t="s">
        <v>60</v>
      </c>
      <c r="P21" s="289"/>
      <c r="Q21" s="290" t="s">
        <v>53</v>
      </c>
      <c r="R21" s="290"/>
      <c r="S21" s="34" t="s">
        <v>1440</v>
      </c>
      <c r="T21" s="34" t="s">
        <v>1439</v>
      </c>
      <c r="U21" s="34" t="s">
        <v>1439</v>
      </c>
      <c r="V21" s="34">
        <f>+IF(ISERR(U21/T21*100),"N/A",ROUND(U21/T21*100,2))</f>
        <v>100</v>
      </c>
      <c r="W21" s="136">
        <f>+IF(ISERR(U21/S21*100),"N/A",ROUND(U21/S21*100,2))</f>
        <v>4.88</v>
      </c>
    </row>
    <row r="22" spans="2:27" ht="56.25" customHeight="1" thickBot="1" x14ac:dyDescent="0.25">
      <c r="B22" s="324" t="s">
        <v>1438</v>
      </c>
      <c r="C22" s="288"/>
      <c r="D22" s="288"/>
      <c r="E22" s="288"/>
      <c r="F22" s="288"/>
      <c r="G22" s="288"/>
      <c r="H22" s="288"/>
      <c r="I22" s="288"/>
      <c r="J22" s="288"/>
      <c r="K22" s="288"/>
      <c r="L22" s="288"/>
      <c r="M22" s="289" t="s">
        <v>1437</v>
      </c>
      <c r="N22" s="289"/>
      <c r="O22" s="289" t="s">
        <v>60</v>
      </c>
      <c r="P22" s="289"/>
      <c r="Q22" s="290" t="s">
        <v>53</v>
      </c>
      <c r="R22" s="290"/>
      <c r="S22" s="34" t="s">
        <v>1436</v>
      </c>
      <c r="T22" s="34" t="s">
        <v>1435</v>
      </c>
      <c r="U22" s="34" t="s">
        <v>1435</v>
      </c>
      <c r="V22" s="34">
        <f>+IF(ISERR(U22/T22*100),"N/A",ROUND(U22/T22*100,2))</f>
        <v>100</v>
      </c>
      <c r="W22" s="136">
        <f>+IF(ISERR(U22/S22*100),"N/A",ROUND(U22/S22*100,2))</f>
        <v>0.12</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332" t="s">
        <v>2465</v>
      </c>
      <c r="C24" s="292"/>
      <c r="D24" s="292"/>
      <c r="E24" s="292"/>
      <c r="F24" s="292"/>
      <c r="G24" s="292"/>
      <c r="H24" s="292"/>
      <c r="I24" s="292"/>
      <c r="J24" s="292"/>
      <c r="K24" s="292"/>
      <c r="L24" s="292"/>
      <c r="M24" s="292"/>
      <c r="N24" s="292"/>
      <c r="O24" s="292"/>
      <c r="P24" s="292"/>
      <c r="Q24" s="293"/>
      <c r="R24" s="37" t="s">
        <v>45</v>
      </c>
      <c r="S24" s="274" t="s">
        <v>46</v>
      </c>
      <c r="T24" s="274"/>
      <c r="U24" s="95" t="s">
        <v>66</v>
      </c>
      <c r="V24" s="273" t="s">
        <v>67</v>
      </c>
      <c r="W24" s="316"/>
    </row>
    <row r="25" spans="2:27" ht="30.75" customHeight="1" thickBot="1" x14ac:dyDescent="0.25">
      <c r="B25" s="333"/>
      <c r="C25" s="334"/>
      <c r="D25" s="334"/>
      <c r="E25" s="334"/>
      <c r="F25" s="334"/>
      <c r="G25" s="334"/>
      <c r="H25" s="334"/>
      <c r="I25" s="334"/>
      <c r="J25" s="334"/>
      <c r="K25" s="334"/>
      <c r="L25" s="334"/>
      <c r="M25" s="334"/>
      <c r="N25" s="334"/>
      <c r="O25" s="334"/>
      <c r="P25" s="334"/>
      <c r="Q25" s="335"/>
      <c r="R25" s="135" t="s">
        <v>68</v>
      </c>
      <c r="S25" s="135" t="s">
        <v>68</v>
      </c>
      <c r="T25" s="135" t="s">
        <v>60</v>
      </c>
      <c r="U25" s="135" t="s">
        <v>68</v>
      </c>
      <c r="V25" s="135" t="s">
        <v>69</v>
      </c>
      <c r="W25" s="134" t="s">
        <v>70</v>
      </c>
      <c r="Y25" s="36"/>
    </row>
    <row r="26" spans="2:27" ht="23.25" customHeight="1" thickBot="1" x14ac:dyDescent="0.25">
      <c r="B26" s="336" t="s">
        <v>71</v>
      </c>
      <c r="C26" s="307"/>
      <c r="D26" s="307"/>
      <c r="E26" s="96" t="s">
        <v>1433</v>
      </c>
      <c r="F26" s="96"/>
      <c r="G26" s="96"/>
      <c r="H26" s="41"/>
      <c r="I26" s="41"/>
      <c r="J26" s="41"/>
      <c r="K26" s="41"/>
      <c r="L26" s="41"/>
      <c r="M26" s="41"/>
      <c r="N26" s="41"/>
      <c r="O26" s="41"/>
      <c r="P26" s="42"/>
      <c r="Q26" s="42"/>
      <c r="R26" s="43" t="s">
        <v>1434</v>
      </c>
      <c r="S26" s="44" t="s">
        <v>11</v>
      </c>
      <c r="T26" s="42"/>
      <c r="U26" s="44" t="s">
        <v>2470</v>
      </c>
      <c r="V26" s="42"/>
      <c r="W26" s="133">
        <f>+IF(ISERR(U26/R26*100),"N/A",ROUND(U26/R26*100,2))</f>
        <v>71.34</v>
      </c>
    </row>
    <row r="27" spans="2:27" ht="26.25" customHeight="1" thickBot="1" x14ac:dyDescent="0.25">
      <c r="B27" s="337" t="s">
        <v>75</v>
      </c>
      <c r="C27" s="338"/>
      <c r="D27" s="338"/>
      <c r="E27" s="132" t="s">
        <v>1433</v>
      </c>
      <c r="F27" s="132"/>
      <c r="G27" s="132"/>
      <c r="H27" s="131"/>
      <c r="I27" s="131"/>
      <c r="J27" s="131"/>
      <c r="K27" s="131"/>
      <c r="L27" s="131"/>
      <c r="M27" s="131"/>
      <c r="N27" s="131"/>
      <c r="O27" s="131"/>
      <c r="P27" s="130"/>
      <c r="Q27" s="130"/>
      <c r="R27" s="129" t="s">
        <v>2472</v>
      </c>
      <c r="S27" s="128" t="s">
        <v>2471</v>
      </c>
      <c r="T27" s="127">
        <f>+IF(ISERR(S27/R27*100),"N/A",ROUND(S27/R27*100,2))</f>
        <v>61.28</v>
      </c>
      <c r="U27" s="128" t="s">
        <v>2470</v>
      </c>
      <c r="V27" s="127">
        <f>+IF(ISERR(U27/S27*100),"N/A",ROUND(U27/S27*100,2))</f>
        <v>91.99</v>
      </c>
      <c r="W27" s="126">
        <f>+IF(ISERR(U27/R27*100),"N/A",ROUND(U27/R27*100,2))</f>
        <v>56.37</v>
      </c>
    </row>
    <row r="28" spans="2:27" ht="22.5" customHeight="1" thickTop="1" thickBot="1" x14ac:dyDescent="0.25">
      <c r="B28" s="11" t="s">
        <v>81</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325" t="s">
        <v>1432</v>
      </c>
      <c r="C29" s="298"/>
      <c r="D29" s="298"/>
      <c r="E29" s="298"/>
      <c r="F29" s="298"/>
      <c r="G29" s="298"/>
      <c r="H29" s="298"/>
      <c r="I29" s="298"/>
      <c r="J29" s="298"/>
      <c r="K29" s="298"/>
      <c r="L29" s="298"/>
      <c r="M29" s="298"/>
      <c r="N29" s="298"/>
      <c r="O29" s="298"/>
      <c r="P29" s="298"/>
      <c r="Q29" s="298"/>
      <c r="R29" s="298"/>
      <c r="S29" s="298"/>
      <c r="T29" s="298"/>
      <c r="U29" s="298"/>
      <c r="V29" s="298"/>
      <c r="W29" s="326"/>
    </row>
    <row r="30" spans="2:27" ht="96.75" customHeight="1" thickBot="1" x14ac:dyDescent="0.25">
      <c r="B30" s="327"/>
      <c r="C30" s="301"/>
      <c r="D30" s="301"/>
      <c r="E30" s="301"/>
      <c r="F30" s="301"/>
      <c r="G30" s="301"/>
      <c r="H30" s="301"/>
      <c r="I30" s="301"/>
      <c r="J30" s="301"/>
      <c r="K30" s="301"/>
      <c r="L30" s="301"/>
      <c r="M30" s="301"/>
      <c r="N30" s="301"/>
      <c r="O30" s="301"/>
      <c r="P30" s="301"/>
      <c r="Q30" s="301"/>
      <c r="R30" s="301"/>
      <c r="S30" s="301"/>
      <c r="T30" s="301"/>
      <c r="U30" s="301"/>
      <c r="V30" s="301"/>
      <c r="W30" s="328"/>
    </row>
    <row r="31" spans="2:27" ht="37.5" customHeight="1" thickTop="1" x14ac:dyDescent="0.2">
      <c r="B31" s="325" t="s">
        <v>1431</v>
      </c>
      <c r="C31" s="298"/>
      <c r="D31" s="298"/>
      <c r="E31" s="298"/>
      <c r="F31" s="298"/>
      <c r="G31" s="298"/>
      <c r="H31" s="298"/>
      <c r="I31" s="298"/>
      <c r="J31" s="298"/>
      <c r="K31" s="298"/>
      <c r="L31" s="298"/>
      <c r="M31" s="298"/>
      <c r="N31" s="298"/>
      <c r="O31" s="298"/>
      <c r="P31" s="298"/>
      <c r="Q31" s="298"/>
      <c r="R31" s="298"/>
      <c r="S31" s="298"/>
      <c r="T31" s="298"/>
      <c r="U31" s="298"/>
      <c r="V31" s="298"/>
      <c r="W31" s="326"/>
    </row>
    <row r="32" spans="2:27" ht="15" customHeight="1" thickBot="1" x14ac:dyDescent="0.25">
      <c r="B32" s="327"/>
      <c r="C32" s="301"/>
      <c r="D32" s="301"/>
      <c r="E32" s="301"/>
      <c r="F32" s="301"/>
      <c r="G32" s="301"/>
      <c r="H32" s="301"/>
      <c r="I32" s="301"/>
      <c r="J32" s="301"/>
      <c r="K32" s="301"/>
      <c r="L32" s="301"/>
      <c r="M32" s="301"/>
      <c r="N32" s="301"/>
      <c r="O32" s="301"/>
      <c r="P32" s="301"/>
      <c r="Q32" s="301"/>
      <c r="R32" s="301"/>
      <c r="S32" s="301"/>
      <c r="T32" s="301"/>
      <c r="U32" s="301"/>
      <c r="V32" s="301"/>
      <c r="W32" s="328"/>
    </row>
    <row r="33" spans="2:23" ht="37.5" customHeight="1" thickTop="1" x14ac:dyDescent="0.2">
      <c r="B33" s="325" t="s">
        <v>1430</v>
      </c>
      <c r="C33" s="298"/>
      <c r="D33" s="298"/>
      <c r="E33" s="298"/>
      <c r="F33" s="298"/>
      <c r="G33" s="298"/>
      <c r="H33" s="298"/>
      <c r="I33" s="298"/>
      <c r="J33" s="298"/>
      <c r="K33" s="298"/>
      <c r="L33" s="298"/>
      <c r="M33" s="298"/>
      <c r="N33" s="298"/>
      <c r="O33" s="298"/>
      <c r="P33" s="298"/>
      <c r="Q33" s="298"/>
      <c r="R33" s="298"/>
      <c r="S33" s="298"/>
      <c r="T33" s="298"/>
      <c r="U33" s="298"/>
      <c r="V33" s="298"/>
      <c r="W33" s="326"/>
    </row>
    <row r="34" spans="2:23" ht="13.5" thickBot="1" x14ac:dyDescent="0.25">
      <c r="B34" s="329"/>
      <c r="C34" s="330"/>
      <c r="D34" s="330"/>
      <c r="E34" s="330"/>
      <c r="F34" s="330"/>
      <c r="G34" s="330"/>
      <c r="H34" s="330"/>
      <c r="I34" s="330"/>
      <c r="J34" s="330"/>
      <c r="K34" s="330"/>
      <c r="L34" s="330"/>
      <c r="M34" s="330"/>
      <c r="N34" s="330"/>
      <c r="O34" s="330"/>
      <c r="P34" s="330"/>
      <c r="Q34" s="330"/>
      <c r="R34" s="330"/>
      <c r="S34" s="330"/>
      <c r="T34" s="330"/>
      <c r="U34" s="330"/>
      <c r="V34" s="330"/>
      <c r="W34" s="331"/>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1461</v>
      </c>
      <c r="D4" s="253" t="s">
        <v>1460</v>
      </c>
      <c r="E4" s="253"/>
      <c r="F4" s="253"/>
      <c r="G4" s="253"/>
      <c r="H4" s="254"/>
      <c r="I4" s="18"/>
      <c r="J4" s="255" t="s">
        <v>6</v>
      </c>
      <c r="K4" s="253"/>
      <c r="L4" s="17" t="s">
        <v>1459</v>
      </c>
      <c r="M4" s="256" t="s">
        <v>1458</v>
      </c>
      <c r="N4" s="256"/>
      <c r="O4" s="256"/>
      <c r="P4" s="256"/>
      <c r="Q4" s="257"/>
      <c r="R4" s="19"/>
      <c r="S4" s="258" t="s">
        <v>9</v>
      </c>
      <c r="T4" s="259"/>
      <c r="U4" s="259"/>
      <c r="V4" s="260" t="s">
        <v>799</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319</v>
      </c>
      <c r="D6" s="262" t="s">
        <v>1457</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484</v>
      </c>
      <c r="K8" s="26" t="s">
        <v>13</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81" customHeight="1" thickTop="1" thickBot="1" x14ac:dyDescent="0.25">
      <c r="B10" s="27" t="s">
        <v>25</v>
      </c>
      <c r="C10" s="260" t="s">
        <v>1456</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1455</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1454</v>
      </c>
      <c r="C21" s="288"/>
      <c r="D21" s="288"/>
      <c r="E21" s="288"/>
      <c r="F21" s="288"/>
      <c r="G21" s="288"/>
      <c r="H21" s="288"/>
      <c r="I21" s="288"/>
      <c r="J21" s="288"/>
      <c r="K21" s="288"/>
      <c r="L21" s="288"/>
      <c r="M21" s="289" t="s">
        <v>319</v>
      </c>
      <c r="N21" s="289"/>
      <c r="O21" s="289" t="s">
        <v>60</v>
      </c>
      <c r="P21" s="289"/>
      <c r="Q21" s="290" t="s">
        <v>464</v>
      </c>
      <c r="R21" s="290"/>
      <c r="S21" s="34" t="s">
        <v>54</v>
      </c>
      <c r="T21" s="34" t="s">
        <v>172</v>
      </c>
      <c r="U21" s="34" t="s">
        <v>172</v>
      </c>
      <c r="V21" s="34" t="str">
        <f>+IF(ISERR(U21/T21*100),"N/A",ROUND(U21/T21*100,2))</f>
        <v>N/A</v>
      </c>
      <c r="W21" s="35" t="str">
        <f>+IF(ISERR(U21/S21*100),"N/A",ROUND(U21/S21*100,2))</f>
        <v>N/A</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307</v>
      </c>
      <c r="F25" s="40"/>
      <c r="G25" s="40"/>
      <c r="H25" s="41"/>
      <c r="I25" s="41"/>
      <c r="J25" s="41"/>
      <c r="K25" s="41"/>
      <c r="L25" s="41"/>
      <c r="M25" s="41"/>
      <c r="N25" s="41"/>
      <c r="O25" s="41"/>
      <c r="P25" s="42"/>
      <c r="Q25" s="42"/>
      <c r="R25" s="43" t="s">
        <v>1453</v>
      </c>
      <c r="S25" s="44" t="s">
        <v>11</v>
      </c>
      <c r="T25" s="42"/>
      <c r="U25" s="44" t="s">
        <v>57</v>
      </c>
      <c r="V25" s="42"/>
      <c r="W25" s="45">
        <f>+IF(ISERR(U25/R25*100),"N/A",ROUND(U25/R25*100,2))</f>
        <v>0</v>
      </c>
    </row>
    <row r="26" spans="2:27" ht="26.25" customHeight="1" thickBot="1" x14ac:dyDescent="0.25">
      <c r="B26" s="308" t="s">
        <v>75</v>
      </c>
      <c r="C26" s="309"/>
      <c r="D26" s="309"/>
      <c r="E26" s="46" t="s">
        <v>307</v>
      </c>
      <c r="F26" s="46"/>
      <c r="G26" s="46"/>
      <c r="H26" s="47"/>
      <c r="I26" s="47"/>
      <c r="J26" s="47"/>
      <c r="K26" s="47"/>
      <c r="L26" s="47"/>
      <c r="M26" s="47"/>
      <c r="N26" s="47"/>
      <c r="O26" s="47"/>
      <c r="P26" s="48"/>
      <c r="Q26" s="48"/>
      <c r="R26" s="49" t="s">
        <v>1453</v>
      </c>
      <c r="S26" s="50" t="s">
        <v>157</v>
      </c>
      <c r="T26" s="51">
        <f>+IF(ISERR(S26/R26*100),"N/A",ROUND(S26/R26*100,2))</f>
        <v>17.46</v>
      </c>
      <c r="U26" s="50" t="s">
        <v>57</v>
      </c>
      <c r="V26" s="51">
        <f>+IF(ISERR(U26/S26*100),"N/A",ROUND(U26/S26*100,2))</f>
        <v>0</v>
      </c>
      <c r="W26" s="52">
        <f>+IF(ISERR(U26/R26*100),"N/A",ROUND(U26/R26*100,2))</f>
        <v>0</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1452</v>
      </c>
      <c r="C28" s="298"/>
      <c r="D28" s="298"/>
      <c r="E28" s="298"/>
      <c r="F28" s="298"/>
      <c r="G28" s="298"/>
      <c r="H28" s="298"/>
      <c r="I28" s="298"/>
      <c r="J28" s="298"/>
      <c r="K28" s="298"/>
      <c r="L28" s="298"/>
      <c r="M28" s="298"/>
      <c r="N28" s="298"/>
      <c r="O28" s="298"/>
      <c r="P28" s="298"/>
      <c r="Q28" s="298"/>
      <c r="R28" s="298"/>
      <c r="S28" s="298"/>
      <c r="T28" s="298"/>
      <c r="U28" s="298"/>
      <c r="V28" s="298"/>
      <c r="W28" s="299"/>
    </row>
    <row r="29" spans="2:27" ht="54"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1451</v>
      </c>
      <c r="C30" s="298"/>
      <c r="D30" s="298"/>
      <c r="E30" s="298"/>
      <c r="F30" s="298"/>
      <c r="G30" s="298"/>
      <c r="H30" s="298"/>
      <c r="I30" s="298"/>
      <c r="J30" s="298"/>
      <c r="K30" s="298"/>
      <c r="L30" s="298"/>
      <c r="M30" s="298"/>
      <c r="N30" s="298"/>
      <c r="O30" s="298"/>
      <c r="P30" s="298"/>
      <c r="Q30" s="298"/>
      <c r="R30" s="298"/>
      <c r="S30" s="298"/>
      <c r="T30" s="298"/>
      <c r="U30" s="298"/>
      <c r="V30" s="298"/>
      <c r="W30" s="299"/>
    </row>
    <row r="31" spans="2:27" ht="1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1450</v>
      </c>
      <c r="C32" s="298"/>
      <c r="D32" s="298"/>
      <c r="E32" s="298"/>
      <c r="F32" s="298"/>
      <c r="G32" s="298"/>
      <c r="H32" s="298"/>
      <c r="I32" s="298"/>
      <c r="J32" s="298"/>
      <c r="K32" s="298"/>
      <c r="L32" s="298"/>
      <c r="M32" s="298"/>
      <c r="N32" s="298"/>
      <c r="O32" s="298"/>
      <c r="P32" s="298"/>
      <c r="Q32" s="298"/>
      <c r="R32" s="298"/>
      <c r="S32" s="298"/>
      <c r="T32" s="298"/>
      <c r="U32" s="298"/>
      <c r="V32" s="298"/>
      <c r="W32" s="299"/>
    </row>
    <row r="33" spans="2:23" ht="13.5"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1461</v>
      </c>
      <c r="D4" s="253" t="s">
        <v>1460</v>
      </c>
      <c r="E4" s="253"/>
      <c r="F4" s="253"/>
      <c r="G4" s="253"/>
      <c r="H4" s="254"/>
      <c r="I4" s="18"/>
      <c r="J4" s="255" t="s">
        <v>6</v>
      </c>
      <c r="K4" s="253"/>
      <c r="L4" s="17" t="s">
        <v>1481</v>
      </c>
      <c r="M4" s="256" t="s">
        <v>1480</v>
      </c>
      <c r="N4" s="256"/>
      <c r="O4" s="256"/>
      <c r="P4" s="256"/>
      <c r="Q4" s="257"/>
      <c r="R4" s="19"/>
      <c r="S4" s="258" t="s">
        <v>9</v>
      </c>
      <c r="T4" s="259"/>
      <c r="U4" s="259"/>
      <c r="V4" s="260" t="s">
        <v>1479</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1469</v>
      </c>
      <c r="D6" s="262" t="s">
        <v>1478</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1477</v>
      </c>
      <c r="K8" s="26" t="s">
        <v>1476</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51.5" customHeight="1" thickTop="1" thickBot="1" x14ac:dyDescent="0.25">
      <c r="B10" s="27" t="s">
        <v>25</v>
      </c>
      <c r="C10" s="260" t="s">
        <v>1475</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1474</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1473</v>
      </c>
      <c r="C21" s="288"/>
      <c r="D21" s="288"/>
      <c r="E21" s="288"/>
      <c r="F21" s="288"/>
      <c r="G21" s="288"/>
      <c r="H21" s="288"/>
      <c r="I21" s="288"/>
      <c r="J21" s="288"/>
      <c r="K21" s="288"/>
      <c r="L21" s="288"/>
      <c r="M21" s="289" t="s">
        <v>1469</v>
      </c>
      <c r="N21" s="289"/>
      <c r="O21" s="289" t="s">
        <v>60</v>
      </c>
      <c r="P21" s="289"/>
      <c r="Q21" s="290" t="s">
        <v>53</v>
      </c>
      <c r="R21" s="290"/>
      <c r="S21" s="34" t="s">
        <v>621</v>
      </c>
      <c r="T21" s="34" t="s">
        <v>57</v>
      </c>
      <c r="U21" s="34" t="s">
        <v>57</v>
      </c>
      <c r="V21" s="34" t="str">
        <f>+IF(ISERR(U21/T21*100),"N/A",ROUND(U21/T21*100,2))</f>
        <v>N/A</v>
      </c>
      <c r="W21" s="35">
        <f>+IF(ISERR(U21/S21*100),"N/A",ROUND(U21/S21*100,2))</f>
        <v>0</v>
      </c>
    </row>
    <row r="22" spans="2:27" ht="56.25" customHeight="1" x14ac:dyDescent="0.2">
      <c r="B22" s="287" t="s">
        <v>1472</v>
      </c>
      <c r="C22" s="288"/>
      <c r="D22" s="288"/>
      <c r="E22" s="288"/>
      <c r="F22" s="288"/>
      <c r="G22" s="288"/>
      <c r="H22" s="288"/>
      <c r="I22" s="288"/>
      <c r="J22" s="288"/>
      <c r="K22" s="288"/>
      <c r="L22" s="288"/>
      <c r="M22" s="289" t="s">
        <v>1469</v>
      </c>
      <c r="N22" s="289"/>
      <c r="O22" s="289" t="s">
        <v>60</v>
      </c>
      <c r="P22" s="289"/>
      <c r="Q22" s="290" t="s">
        <v>53</v>
      </c>
      <c r="R22" s="290"/>
      <c r="S22" s="34" t="s">
        <v>621</v>
      </c>
      <c r="T22" s="34" t="s">
        <v>57</v>
      </c>
      <c r="U22" s="34" t="s">
        <v>57</v>
      </c>
      <c r="V22" s="34" t="str">
        <f>+IF(ISERR(U22/T22*100),"N/A",ROUND(U22/T22*100,2))</f>
        <v>N/A</v>
      </c>
      <c r="W22" s="35">
        <f>+IF(ISERR(U22/S22*100),"N/A",ROUND(U22/S22*100,2))</f>
        <v>0</v>
      </c>
    </row>
    <row r="23" spans="2:27" ht="56.25" customHeight="1" x14ac:dyDescent="0.2">
      <c r="B23" s="287" t="s">
        <v>1471</v>
      </c>
      <c r="C23" s="288"/>
      <c r="D23" s="288"/>
      <c r="E23" s="288"/>
      <c r="F23" s="288"/>
      <c r="G23" s="288"/>
      <c r="H23" s="288"/>
      <c r="I23" s="288"/>
      <c r="J23" s="288"/>
      <c r="K23" s="288"/>
      <c r="L23" s="288"/>
      <c r="M23" s="289" t="s">
        <v>1469</v>
      </c>
      <c r="N23" s="289"/>
      <c r="O23" s="289" t="s">
        <v>60</v>
      </c>
      <c r="P23" s="289"/>
      <c r="Q23" s="290" t="s">
        <v>53</v>
      </c>
      <c r="R23" s="290"/>
      <c r="S23" s="34" t="s">
        <v>713</v>
      </c>
      <c r="T23" s="34" t="s">
        <v>57</v>
      </c>
      <c r="U23" s="34" t="s">
        <v>57</v>
      </c>
      <c r="V23" s="34" t="str">
        <f>+IF(ISERR(U23/T23*100),"N/A",ROUND(U23/T23*100,2))</f>
        <v>N/A</v>
      </c>
      <c r="W23" s="35">
        <f>+IF(ISERR(U23/S23*100),"N/A",ROUND(U23/S23*100,2))</f>
        <v>0</v>
      </c>
    </row>
    <row r="24" spans="2:27" ht="56.25" customHeight="1" thickBot="1" x14ac:dyDescent="0.25">
      <c r="B24" s="287" t="s">
        <v>1470</v>
      </c>
      <c r="C24" s="288"/>
      <c r="D24" s="288"/>
      <c r="E24" s="288"/>
      <c r="F24" s="288"/>
      <c r="G24" s="288"/>
      <c r="H24" s="288"/>
      <c r="I24" s="288"/>
      <c r="J24" s="288"/>
      <c r="K24" s="288"/>
      <c r="L24" s="288"/>
      <c r="M24" s="289" t="s">
        <v>1469</v>
      </c>
      <c r="N24" s="289"/>
      <c r="O24" s="289" t="s">
        <v>60</v>
      </c>
      <c r="P24" s="289"/>
      <c r="Q24" s="290" t="s">
        <v>53</v>
      </c>
      <c r="R24" s="290"/>
      <c r="S24" s="34" t="s">
        <v>1468</v>
      </c>
      <c r="T24" s="34" t="s">
        <v>57</v>
      </c>
      <c r="U24" s="34" t="s">
        <v>57</v>
      </c>
      <c r="V24" s="34" t="str">
        <f>+IF(ISERR(U24/T24*100),"N/A",ROUND(U24/T24*100,2))</f>
        <v>N/A</v>
      </c>
      <c r="W24" s="35">
        <f>+IF(ISERR(U24/S24*100),"N/A",ROUND(U24/S24*100,2))</f>
        <v>0</v>
      </c>
    </row>
    <row r="25" spans="2:27" ht="21.75" customHeight="1" thickTop="1" thickBot="1" x14ac:dyDescent="0.25">
      <c r="B25" s="11" t="s">
        <v>65</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91" t="s">
        <v>2293</v>
      </c>
      <c r="C26" s="292"/>
      <c r="D26" s="292"/>
      <c r="E26" s="292"/>
      <c r="F26" s="292"/>
      <c r="G26" s="292"/>
      <c r="H26" s="292"/>
      <c r="I26" s="292"/>
      <c r="J26" s="292"/>
      <c r="K26" s="292"/>
      <c r="L26" s="292"/>
      <c r="M26" s="292"/>
      <c r="N26" s="292"/>
      <c r="O26" s="292"/>
      <c r="P26" s="292"/>
      <c r="Q26" s="293"/>
      <c r="R26" s="37" t="s">
        <v>45</v>
      </c>
      <c r="S26" s="274" t="s">
        <v>46</v>
      </c>
      <c r="T26" s="274"/>
      <c r="U26" s="38" t="s">
        <v>66</v>
      </c>
      <c r="V26" s="273" t="s">
        <v>67</v>
      </c>
      <c r="W26" s="275"/>
    </row>
    <row r="27" spans="2:27" ht="30.75" customHeight="1" thickBot="1" x14ac:dyDescent="0.25">
      <c r="B27" s="294"/>
      <c r="C27" s="295"/>
      <c r="D27" s="295"/>
      <c r="E27" s="295"/>
      <c r="F27" s="295"/>
      <c r="G27" s="295"/>
      <c r="H27" s="295"/>
      <c r="I27" s="295"/>
      <c r="J27" s="295"/>
      <c r="K27" s="295"/>
      <c r="L27" s="295"/>
      <c r="M27" s="295"/>
      <c r="N27" s="295"/>
      <c r="O27" s="295"/>
      <c r="P27" s="295"/>
      <c r="Q27" s="296"/>
      <c r="R27" s="39" t="s">
        <v>68</v>
      </c>
      <c r="S27" s="39" t="s">
        <v>68</v>
      </c>
      <c r="T27" s="39" t="s">
        <v>60</v>
      </c>
      <c r="U27" s="39" t="s">
        <v>68</v>
      </c>
      <c r="V27" s="39" t="s">
        <v>69</v>
      </c>
      <c r="W27" s="32" t="s">
        <v>70</v>
      </c>
      <c r="Y27" s="36"/>
    </row>
    <row r="28" spans="2:27" ht="23.25" customHeight="1" thickBot="1" x14ac:dyDescent="0.25">
      <c r="B28" s="306" t="s">
        <v>71</v>
      </c>
      <c r="C28" s="307"/>
      <c r="D28" s="307"/>
      <c r="E28" s="40" t="s">
        <v>1467</v>
      </c>
      <c r="F28" s="40"/>
      <c r="G28" s="40"/>
      <c r="H28" s="41"/>
      <c r="I28" s="41"/>
      <c r="J28" s="41"/>
      <c r="K28" s="41"/>
      <c r="L28" s="41"/>
      <c r="M28" s="41"/>
      <c r="N28" s="41"/>
      <c r="O28" s="41"/>
      <c r="P28" s="42"/>
      <c r="Q28" s="42"/>
      <c r="R28" s="43" t="s">
        <v>1466</v>
      </c>
      <c r="S28" s="44" t="s">
        <v>11</v>
      </c>
      <c r="T28" s="42"/>
      <c r="U28" s="44" t="s">
        <v>1465</v>
      </c>
      <c r="V28" s="42"/>
      <c r="W28" s="45">
        <f>+IF(ISERR(U28/R28*100),"N/A",ROUND(U28/R28*100,2))</f>
        <v>16.3</v>
      </c>
    </row>
    <row r="29" spans="2:27" ht="26.25" customHeight="1" thickBot="1" x14ac:dyDescent="0.25">
      <c r="B29" s="308" t="s">
        <v>75</v>
      </c>
      <c r="C29" s="309"/>
      <c r="D29" s="309"/>
      <c r="E29" s="46" t="s">
        <v>1467</v>
      </c>
      <c r="F29" s="46"/>
      <c r="G29" s="46"/>
      <c r="H29" s="47"/>
      <c r="I29" s="47"/>
      <c r="J29" s="47"/>
      <c r="K29" s="47"/>
      <c r="L29" s="47"/>
      <c r="M29" s="47"/>
      <c r="N29" s="47"/>
      <c r="O29" s="47"/>
      <c r="P29" s="48"/>
      <c r="Q29" s="48"/>
      <c r="R29" s="49" t="s">
        <v>1466</v>
      </c>
      <c r="S29" s="50" t="s">
        <v>1465</v>
      </c>
      <c r="T29" s="51">
        <f>+IF(ISERR(S29/R29*100),"N/A",ROUND(S29/R29*100,2))</f>
        <v>16.3</v>
      </c>
      <c r="U29" s="50" t="s">
        <v>1465</v>
      </c>
      <c r="V29" s="51">
        <f>+IF(ISERR(U29/S29*100),"N/A",ROUND(U29/S29*100,2))</f>
        <v>100</v>
      </c>
      <c r="W29" s="52">
        <f>+IF(ISERR(U29/R29*100),"N/A",ROUND(U29/R29*100,2))</f>
        <v>16.3</v>
      </c>
    </row>
    <row r="30" spans="2:27" ht="22.5" customHeight="1" thickTop="1" thickBot="1" x14ac:dyDescent="0.25">
      <c r="B30" s="11" t="s">
        <v>81</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97" t="s">
        <v>1464</v>
      </c>
      <c r="C31" s="298"/>
      <c r="D31" s="298"/>
      <c r="E31" s="298"/>
      <c r="F31" s="298"/>
      <c r="G31" s="298"/>
      <c r="H31" s="298"/>
      <c r="I31" s="298"/>
      <c r="J31" s="298"/>
      <c r="K31" s="298"/>
      <c r="L31" s="298"/>
      <c r="M31" s="298"/>
      <c r="N31" s="298"/>
      <c r="O31" s="298"/>
      <c r="P31" s="298"/>
      <c r="Q31" s="298"/>
      <c r="R31" s="298"/>
      <c r="S31" s="298"/>
      <c r="T31" s="298"/>
      <c r="U31" s="298"/>
      <c r="V31" s="298"/>
      <c r="W31" s="299"/>
    </row>
    <row r="32" spans="2:27" ht="52.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1463</v>
      </c>
      <c r="C33" s="298"/>
      <c r="D33" s="298"/>
      <c r="E33" s="298"/>
      <c r="F33" s="298"/>
      <c r="G33" s="298"/>
      <c r="H33" s="298"/>
      <c r="I33" s="298"/>
      <c r="J33" s="298"/>
      <c r="K33" s="298"/>
      <c r="L33" s="298"/>
      <c r="M33" s="298"/>
      <c r="N33" s="298"/>
      <c r="O33" s="298"/>
      <c r="P33" s="298"/>
      <c r="Q33" s="298"/>
      <c r="R33" s="298"/>
      <c r="S33" s="298"/>
      <c r="T33" s="298"/>
      <c r="U33" s="298"/>
      <c r="V33" s="298"/>
      <c r="W33" s="299"/>
    </row>
    <row r="34" spans="2:23" ht="15" customHeight="1" thickBot="1" x14ac:dyDescent="0.25">
      <c r="B34" s="300"/>
      <c r="C34" s="301"/>
      <c r="D34" s="301"/>
      <c r="E34" s="301"/>
      <c r="F34" s="301"/>
      <c r="G34" s="301"/>
      <c r="H34" s="301"/>
      <c r="I34" s="301"/>
      <c r="J34" s="301"/>
      <c r="K34" s="301"/>
      <c r="L34" s="301"/>
      <c r="M34" s="301"/>
      <c r="N34" s="301"/>
      <c r="O34" s="301"/>
      <c r="P34" s="301"/>
      <c r="Q34" s="301"/>
      <c r="R34" s="301"/>
      <c r="S34" s="301"/>
      <c r="T34" s="301"/>
      <c r="U34" s="301"/>
      <c r="V34" s="301"/>
      <c r="W34" s="302"/>
    </row>
    <row r="35" spans="2:23" ht="37.5" customHeight="1" thickTop="1" x14ac:dyDescent="0.2">
      <c r="B35" s="297" t="s">
        <v>1462</v>
      </c>
      <c r="C35" s="298"/>
      <c r="D35" s="298"/>
      <c r="E35" s="298"/>
      <c r="F35" s="298"/>
      <c r="G35" s="298"/>
      <c r="H35" s="298"/>
      <c r="I35" s="298"/>
      <c r="J35" s="298"/>
      <c r="K35" s="298"/>
      <c r="L35" s="298"/>
      <c r="M35" s="298"/>
      <c r="N35" s="298"/>
      <c r="O35" s="298"/>
      <c r="P35" s="298"/>
      <c r="Q35" s="298"/>
      <c r="R35" s="298"/>
      <c r="S35" s="298"/>
      <c r="T35" s="298"/>
      <c r="U35" s="298"/>
      <c r="V35" s="298"/>
      <c r="W35" s="299"/>
    </row>
    <row r="36" spans="2:23" ht="13.5" thickBot="1" x14ac:dyDescent="0.25">
      <c r="B36" s="303"/>
      <c r="C36" s="304"/>
      <c r="D36" s="304"/>
      <c r="E36" s="304"/>
      <c r="F36" s="304"/>
      <c r="G36" s="304"/>
      <c r="H36" s="304"/>
      <c r="I36" s="304"/>
      <c r="J36" s="304"/>
      <c r="K36" s="304"/>
      <c r="L36" s="304"/>
      <c r="M36" s="304"/>
      <c r="N36" s="304"/>
      <c r="O36" s="304"/>
      <c r="P36" s="304"/>
      <c r="Q36" s="304"/>
      <c r="R36" s="304"/>
      <c r="S36" s="304"/>
      <c r="T36" s="304"/>
      <c r="U36" s="304"/>
      <c r="V36" s="304"/>
      <c r="W36" s="30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D82"/>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1461</v>
      </c>
      <c r="D4" s="253" t="s">
        <v>1460</v>
      </c>
      <c r="E4" s="253"/>
      <c r="F4" s="253"/>
      <c r="G4" s="253"/>
      <c r="H4" s="254"/>
      <c r="I4" s="18"/>
      <c r="J4" s="255" t="s">
        <v>6</v>
      </c>
      <c r="K4" s="253"/>
      <c r="L4" s="17" t="s">
        <v>1494</v>
      </c>
      <c r="M4" s="256" t="s">
        <v>1493</v>
      </c>
      <c r="N4" s="256"/>
      <c r="O4" s="256"/>
      <c r="P4" s="256"/>
      <c r="Q4" s="257"/>
      <c r="R4" s="19"/>
      <c r="S4" s="258" t="s">
        <v>9</v>
      </c>
      <c r="T4" s="259"/>
      <c r="U4" s="259"/>
      <c r="V4" s="260" t="s">
        <v>1485</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451</v>
      </c>
      <c r="D6" s="262" t="s">
        <v>1492</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1491</v>
      </c>
      <c r="K8" s="26" t="s">
        <v>1490</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1489</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1455</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30"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30"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30"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30"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c r="AA20" s="33"/>
    </row>
    <row r="21" spans="2:30" ht="56.25" customHeight="1" x14ac:dyDescent="0.2">
      <c r="B21" s="287" t="s">
        <v>1488</v>
      </c>
      <c r="C21" s="288"/>
      <c r="D21" s="288"/>
      <c r="E21" s="288"/>
      <c r="F21" s="288"/>
      <c r="G21" s="288"/>
      <c r="H21" s="288"/>
      <c r="I21" s="288"/>
      <c r="J21" s="288"/>
      <c r="K21" s="288"/>
      <c r="L21" s="288"/>
      <c r="M21" s="289" t="s">
        <v>451</v>
      </c>
      <c r="N21" s="289"/>
      <c r="O21" s="289" t="s">
        <v>60</v>
      </c>
      <c r="P21" s="289"/>
      <c r="Q21" s="290" t="s">
        <v>53</v>
      </c>
      <c r="R21" s="290"/>
      <c r="S21" s="34" t="s">
        <v>1486</v>
      </c>
      <c r="T21" s="34" t="s">
        <v>57</v>
      </c>
      <c r="U21" s="34" t="s">
        <v>57</v>
      </c>
      <c r="V21" s="34" t="str">
        <f>+IF(ISERR(U21/T21*100),"N/A",ROUND(U21/T21*100,2))</f>
        <v>N/A</v>
      </c>
      <c r="W21" s="35">
        <f>+IF(ISERR(U21/S21*100),"N/A",ROUND(U21/S21*100,2))</f>
        <v>0</v>
      </c>
    </row>
    <row r="22" spans="2:30" ht="56.25" customHeight="1" thickBot="1" x14ac:dyDescent="0.25">
      <c r="B22" s="287" t="s">
        <v>1487</v>
      </c>
      <c r="C22" s="288"/>
      <c r="D22" s="288"/>
      <c r="E22" s="288"/>
      <c r="F22" s="288"/>
      <c r="G22" s="288"/>
      <c r="H22" s="288"/>
      <c r="I22" s="288"/>
      <c r="J22" s="288"/>
      <c r="K22" s="288"/>
      <c r="L22" s="288"/>
      <c r="M22" s="289" t="s">
        <v>451</v>
      </c>
      <c r="N22" s="289"/>
      <c r="O22" s="289" t="s">
        <v>60</v>
      </c>
      <c r="P22" s="289"/>
      <c r="Q22" s="290" t="s">
        <v>53</v>
      </c>
      <c r="R22" s="290"/>
      <c r="S22" s="34" t="s">
        <v>1486</v>
      </c>
      <c r="T22" s="34" t="s">
        <v>57</v>
      </c>
      <c r="U22" s="34" t="s">
        <v>57</v>
      </c>
      <c r="V22" s="34" t="str">
        <f>+IF(ISERR(U22/T22*100),"N/A",ROUND(U22/T22*100,2))</f>
        <v>N/A</v>
      </c>
      <c r="W22" s="35">
        <f>+IF(ISERR(U22/S22*100),"N/A",ROUND(U22/S22*100,2))</f>
        <v>0</v>
      </c>
    </row>
    <row r="23" spans="2:30"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30"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30"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30" ht="23.25" customHeight="1" thickBot="1" x14ac:dyDescent="0.25">
      <c r="B26" s="306" t="s">
        <v>71</v>
      </c>
      <c r="C26" s="307"/>
      <c r="D26" s="307"/>
      <c r="E26" s="40" t="s">
        <v>2473</v>
      </c>
      <c r="F26" s="40"/>
      <c r="G26" s="40"/>
      <c r="H26" s="41"/>
      <c r="I26" s="41"/>
      <c r="J26" s="41"/>
      <c r="K26" s="41"/>
      <c r="L26" s="41"/>
      <c r="M26" s="41"/>
      <c r="N26" s="41"/>
      <c r="O26" s="41"/>
      <c r="P26" s="42"/>
      <c r="Q26" s="42"/>
      <c r="R26" s="43">
        <v>0</v>
      </c>
      <c r="S26" s="44" t="s">
        <v>11</v>
      </c>
      <c r="T26" s="42"/>
      <c r="U26" s="44">
        <v>0</v>
      </c>
      <c r="V26" s="42"/>
      <c r="W26" s="45" t="str">
        <f>+IF(ISERR(U26/R26*100),"N/A",ROUND(U26/R26*100,2))</f>
        <v>N/A</v>
      </c>
      <c r="Y26"/>
      <c r="Z26"/>
      <c r="AA26" s="140"/>
      <c r="AB26" s="141"/>
      <c r="AC26" s="141"/>
      <c r="AD26" s="141"/>
    </row>
    <row r="27" spans="2:30" ht="26.25" customHeight="1" x14ac:dyDescent="0.2">
      <c r="B27" s="308" t="s">
        <v>75</v>
      </c>
      <c r="C27" s="309"/>
      <c r="D27" s="309"/>
      <c r="E27" s="46" t="s">
        <v>2473</v>
      </c>
      <c r="F27" s="46"/>
      <c r="G27" s="46"/>
      <c r="H27" s="47"/>
      <c r="I27" s="47"/>
      <c r="J27" s="47"/>
      <c r="K27" s="47"/>
      <c r="L27" s="47"/>
      <c r="M27" s="47"/>
      <c r="N27" s="47"/>
      <c r="O27" s="47"/>
      <c r="P27" s="48"/>
      <c r="Q27" s="48"/>
      <c r="R27" s="49">
        <v>3.581613189</v>
      </c>
      <c r="S27" s="50">
        <v>3.581613189</v>
      </c>
      <c r="T27" s="51">
        <f>+IF(ISERR(S27/R27*100),"N/A",ROUND(S27/R27*100,2))</f>
        <v>100</v>
      </c>
      <c r="U27" s="50">
        <v>0</v>
      </c>
      <c r="V27" s="51">
        <f>+IF(ISERR(U27/S27*100),"N/A",ROUND(U27/S27*100,2))</f>
        <v>0</v>
      </c>
      <c r="W27" s="52">
        <f>+IF(ISERR(U27/R27*100),"N/A",ROUND(U27/R27*100,2))</f>
        <v>0</v>
      </c>
      <c r="Y27"/>
      <c r="Z27"/>
      <c r="AA27" s="140"/>
      <c r="AB27" s="141"/>
      <c r="AC27" s="141"/>
      <c r="AD27" s="141"/>
    </row>
    <row r="28" spans="2:30" ht="23.25" customHeight="1" thickBot="1" x14ac:dyDescent="0.25">
      <c r="B28" s="306" t="s">
        <v>71</v>
      </c>
      <c r="C28" s="307"/>
      <c r="D28" s="307"/>
      <c r="E28" s="96" t="s">
        <v>2474</v>
      </c>
      <c r="F28" s="96"/>
      <c r="G28" s="96"/>
      <c r="H28" s="41"/>
      <c r="I28" s="41"/>
      <c r="J28" s="41"/>
      <c r="K28" s="41"/>
      <c r="L28" s="41"/>
      <c r="M28" s="41"/>
      <c r="N28" s="41"/>
      <c r="O28" s="41"/>
      <c r="P28" s="42"/>
      <c r="Q28" s="42"/>
      <c r="R28" s="43">
        <v>0</v>
      </c>
      <c r="S28" s="44" t="s">
        <v>11</v>
      </c>
      <c r="T28" s="42"/>
      <c r="U28" s="44">
        <v>0</v>
      </c>
      <c r="V28" s="42"/>
      <c r="W28" s="45" t="str">
        <f t="shared" ref="W28:W75" si="0">+IF(ISERR(U28/R28*100),"N/A",ROUND(U28/R28*100,2))</f>
        <v>N/A</v>
      </c>
      <c r="Y28"/>
      <c r="Z28"/>
      <c r="AA28" s="140"/>
      <c r="AB28" s="141"/>
      <c r="AC28" s="141"/>
      <c r="AD28" s="141"/>
    </row>
    <row r="29" spans="2:30" ht="26.25" customHeight="1" x14ac:dyDescent="0.2">
      <c r="B29" s="308" t="s">
        <v>75</v>
      </c>
      <c r="C29" s="309"/>
      <c r="D29" s="309"/>
      <c r="E29" s="97" t="s">
        <v>2474</v>
      </c>
      <c r="F29" s="97"/>
      <c r="G29" s="97"/>
      <c r="H29" s="47"/>
      <c r="I29" s="47"/>
      <c r="J29" s="47"/>
      <c r="K29" s="47"/>
      <c r="L29" s="47"/>
      <c r="M29" s="47"/>
      <c r="N29" s="47"/>
      <c r="O29" s="47"/>
      <c r="P29" s="48"/>
      <c r="Q29" s="48"/>
      <c r="R29" s="49">
        <v>4.5765057415000001</v>
      </c>
      <c r="S29" s="50">
        <v>4.5765057415000001</v>
      </c>
      <c r="T29" s="51">
        <f t="shared" ref="T29" si="1">+IF(ISERR(S29/R29*100),"N/A",ROUND(S29/R29*100,2))</f>
        <v>100</v>
      </c>
      <c r="U29" s="50">
        <v>0</v>
      </c>
      <c r="V29" s="51">
        <f t="shared" ref="V29" si="2">+IF(ISERR(U29/S29*100),"N/A",ROUND(U29/S29*100,2))</f>
        <v>0</v>
      </c>
      <c r="W29" s="52">
        <f t="shared" si="0"/>
        <v>0</v>
      </c>
      <c r="Y29"/>
      <c r="Z29"/>
      <c r="AA29" s="140"/>
      <c r="AB29" s="141"/>
      <c r="AC29" s="141"/>
      <c r="AD29" s="141"/>
    </row>
    <row r="30" spans="2:30" ht="23.25" customHeight="1" thickBot="1" x14ac:dyDescent="0.25">
      <c r="B30" s="306" t="s">
        <v>71</v>
      </c>
      <c r="C30" s="307"/>
      <c r="D30" s="307"/>
      <c r="E30" s="96" t="s">
        <v>2475</v>
      </c>
      <c r="F30" s="96"/>
      <c r="G30" s="96"/>
      <c r="H30" s="41"/>
      <c r="I30" s="41"/>
      <c r="J30" s="41"/>
      <c r="K30" s="41"/>
      <c r="L30" s="41"/>
      <c r="M30" s="41"/>
      <c r="N30" s="41"/>
      <c r="O30" s="41"/>
      <c r="P30" s="42"/>
      <c r="Q30" s="42"/>
      <c r="R30" s="43">
        <v>0</v>
      </c>
      <c r="S30" s="44" t="s">
        <v>11</v>
      </c>
      <c r="T30" s="42"/>
      <c r="U30" s="44">
        <v>0</v>
      </c>
      <c r="V30" s="42"/>
      <c r="W30" s="45" t="str">
        <f t="shared" si="0"/>
        <v>N/A</v>
      </c>
      <c r="Y30"/>
      <c r="Z30"/>
      <c r="AA30" s="140"/>
      <c r="AB30" s="141"/>
      <c r="AC30" s="141"/>
      <c r="AD30" s="141"/>
    </row>
    <row r="31" spans="2:30" ht="26.25" customHeight="1" x14ac:dyDescent="0.2">
      <c r="B31" s="308" t="s">
        <v>75</v>
      </c>
      <c r="C31" s="309"/>
      <c r="D31" s="309"/>
      <c r="E31" s="97" t="s">
        <v>2475</v>
      </c>
      <c r="F31" s="97"/>
      <c r="G31" s="97"/>
      <c r="H31" s="47"/>
      <c r="I31" s="47"/>
      <c r="J31" s="47"/>
      <c r="K31" s="47"/>
      <c r="L31" s="47"/>
      <c r="M31" s="47"/>
      <c r="N31" s="47"/>
      <c r="O31" s="47"/>
      <c r="P31" s="48"/>
      <c r="Q31" s="48"/>
      <c r="R31" s="49">
        <v>0.99489255249999997</v>
      </c>
      <c r="S31" s="50">
        <v>0.99489255249999997</v>
      </c>
      <c r="T31" s="51">
        <f t="shared" ref="T31" si="3">+IF(ISERR(S31/R31*100),"N/A",ROUND(S31/R31*100,2))</f>
        <v>100</v>
      </c>
      <c r="U31" s="50">
        <v>0</v>
      </c>
      <c r="V31" s="51">
        <f t="shared" ref="V31" si="4">+IF(ISERR(U31/S31*100),"N/A",ROUND(U31/S31*100,2))</f>
        <v>0</v>
      </c>
      <c r="W31" s="52">
        <f t="shared" si="0"/>
        <v>0</v>
      </c>
      <c r="Y31"/>
      <c r="Z31"/>
      <c r="AA31" s="140"/>
      <c r="AB31" s="141"/>
      <c r="AC31" s="141"/>
      <c r="AD31" s="141"/>
    </row>
    <row r="32" spans="2:30" ht="23.25" customHeight="1" thickBot="1" x14ac:dyDescent="0.25">
      <c r="B32" s="306" t="s">
        <v>71</v>
      </c>
      <c r="C32" s="307"/>
      <c r="D32" s="307"/>
      <c r="E32" s="96" t="s">
        <v>2476</v>
      </c>
      <c r="F32" s="96"/>
      <c r="G32" s="96"/>
      <c r="H32" s="41"/>
      <c r="I32" s="41"/>
      <c r="J32" s="41"/>
      <c r="K32" s="41"/>
      <c r="L32" s="41"/>
      <c r="M32" s="41"/>
      <c r="N32" s="41"/>
      <c r="O32" s="41"/>
      <c r="P32" s="42"/>
      <c r="Q32" s="42"/>
      <c r="R32" s="43">
        <v>0</v>
      </c>
      <c r="S32" s="44" t="s">
        <v>11</v>
      </c>
      <c r="T32" s="42"/>
      <c r="U32" s="44">
        <v>0</v>
      </c>
      <c r="V32" s="42"/>
      <c r="W32" s="45" t="str">
        <f t="shared" si="0"/>
        <v>N/A</v>
      </c>
      <c r="Y32"/>
      <c r="Z32"/>
      <c r="AA32" s="140"/>
      <c r="AB32" s="141"/>
      <c r="AC32" s="141"/>
      <c r="AD32" s="141"/>
    </row>
    <row r="33" spans="2:30" ht="26.25" customHeight="1" x14ac:dyDescent="0.2">
      <c r="B33" s="308" t="s">
        <v>75</v>
      </c>
      <c r="C33" s="309"/>
      <c r="D33" s="309"/>
      <c r="E33" s="97" t="s">
        <v>2476</v>
      </c>
      <c r="F33" s="97"/>
      <c r="G33" s="97"/>
      <c r="H33" s="47"/>
      <c r="I33" s="47"/>
      <c r="J33" s="47"/>
      <c r="K33" s="47"/>
      <c r="L33" s="47"/>
      <c r="M33" s="47"/>
      <c r="N33" s="47"/>
      <c r="O33" s="47"/>
      <c r="P33" s="48"/>
      <c r="Q33" s="48"/>
      <c r="R33" s="49">
        <v>3.9795702099999999</v>
      </c>
      <c r="S33" s="50">
        <v>3.9795702099999999</v>
      </c>
      <c r="T33" s="51">
        <f t="shared" ref="T33" si="5">+IF(ISERR(S33/R33*100),"N/A",ROUND(S33/R33*100,2))</f>
        <v>100</v>
      </c>
      <c r="U33" s="50">
        <v>0</v>
      </c>
      <c r="V33" s="51">
        <f t="shared" ref="V33" si="6">+IF(ISERR(U33/S33*100),"N/A",ROUND(U33/S33*100,2))</f>
        <v>0</v>
      </c>
      <c r="W33" s="52">
        <f t="shared" si="0"/>
        <v>0</v>
      </c>
      <c r="Y33"/>
      <c r="Z33"/>
      <c r="AA33" s="140"/>
      <c r="AB33" s="141"/>
      <c r="AC33" s="141"/>
      <c r="AD33" s="141"/>
    </row>
    <row r="34" spans="2:30" ht="23.25" customHeight="1" thickBot="1" x14ac:dyDescent="0.25">
      <c r="B34" s="306" t="s">
        <v>71</v>
      </c>
      <c r="C34" s="307"/>
      <c r="D34" s="307"/>
      <c r="E34" s="96" t="s">
        <v>2477</v>
      </c>
      <c r="F34" s="96"/>
      <c r="G34" s="96"/>
      <c r="H34" s="41"/>
      <c r="I34" s="41"/>
      <c r="J34" s="41"/>
      <c r="K34" s="41"/>
      <c r="L34" s="41"/>
      <c r="M34" s="41"/>
      <c r="N34" s="41"/>
      <c r="O34" s="41"/>
      <c r="P34" s="42"/>
      <c r="Q34" s="42"/>
      <c r="R34" s="43">
        <v>0</v>
      </c>
      <c r="S34" s="44" t="s">
        <v>11</v>
      </c>
      <c r="T34" s="42"/>
      <c r="U34" s="44">
        <v>0</v>
      </c>
      <c r="V34" s="42"/>
      <c r="W34" s="45" t="str">
        <f t="shared" si="0"/>
        <v>N/A</v>
      </c>
      <c r="Y34"/>
      <c r="Z34"/>
      <c r="AA34" s="140"/>
      <c r="AB34" s="141"/>
      <c r="AC34" s="141"/>
      <c r="AD34" s="141"/>
    </row>
    <row r="35" spans="2:30" ht="26.25" customHeight="1" x14ac:dyDescent="0.2">
      <c r="B35" s="308" t="s">
        <v>75</v>
      </c>
      <c r="C35" s="309"/>
      <c r="D35" s="309"/>
      <c r="E35" s="97" t="s">
        <v>2477</v>
      </c>
      <c r="F35" s="97"/>
      <c r="G35" s="97"/>
      <c r="H35" s="47"/>
      <c r="I35" s="47"/>
      <c r="J35" s="47"/>
      <c r="K35" s="47"/>
      <c r="L35" s="47"/>
      <c r="M35" s="47"/>
      <c r="N35" s="47"/>
      <c r="O35" s="47"/>
      <c r="P35" s="48"/>
      <c r="Q35" s="48"/>
      <c r="R35" s="49">
        <v>0.79591404200000004</v>
      </c>
      <c r="S35" s="50">
        <v>0</v>
      </c>
      <c r="T35" s="51">
        <f t="shared" ref="T35" si="7">+IF(ISERR(S35/R35*100),"N/A",ROUND(S35/R35*100,2))</f>
        <v>0</v>
      </c>
      <c r="U35" s="50">
        <v>0</v>
      </c>
      <c r="V35" s="51" t="str">
        <f t="shared" ref="V35" si="8">+IF(ISERR(U35/S35*100),"N/A",ROUND(U35/S35*100,2))</f>
        <v>N/A</v>
      </c>
      <c r="W35" s="52">
        <f t="shared" si="0"/>
        <v>0</v>
      </c>
      <c r="Y35"/>
      <c r="Z35"/>
      <c r="AA35" s="140"/>
      <c r="AB35" s="141"/>
      <c r="AC35" s="141"/>
      <c r="AD35" s="141"/>
    </row>
    <row r="36" spans="2:30" ht="23.25" customHeight="1" thickBot="1" x14ac:dyDescent="0.25">
      <c r="B36" s="306" t="s">
        <v>71</v>
      </c>
      <c r="C36" s="307"/>
      <c r="D36" s="307"/>
      <c r="E36" s="96" t="s">
        <v>2478</v>
      </c>
      <c r="F36" s="96"/>
      <c r="G36" s="96"/>
      <c r="H36" s="41"/>
      <c r="I36" s="41"/>
      <c r="J36" s="41"/>
      <c r="K36" s="41"/>
      <c r="L36" s="41"/>
      <c r="M36" s="41"/>
      <c r="N36" s="41"/>
      <c r="O36" s="41"/>
      <c r="P36" s="42"/>
      <c r="Q36" s="42"/>
      <c r="R36" s="43">
        <v>0</v>
      </c>
      <c r="S36" s="44" t="s">
        <v>11</v>
      </c>
      <c r="T36" s="42"/>
      <c r="U36" s="44">
        <v>0</v>
      </c>
      <c r="V36" s="42"/>
      <c r="W36" s="45" t="str">
        <f t="shared" si="0"/>
        <v>N/A</v>
      </c>
      <c r="Y36"/>
      <c r="Z36"/>
      <c r="AA36" s="140"/>
      <c r="AB36" s="141"/>
      <c r="AC36" s="141"/>
      <c r="AD36" s="141"/>
    </row>
    <row r="37" spans="2:30" ht="26.25" customHeight="1" x14ac:dyDescent="0.2">
      <c r="B37" s="308" t="s">
        <v>75</v>
      </c>
      <c r="C37" s="309"/>
      <c r="D37" s="309"/>
      <c r="E37" s="97" t="s">
        <v>2478</v>
      </c>
      <c r="F37" s="97"/>
      <c r="G37" s="97"/>
      <c r="H37" s="47"/>
      <c r="I37" s="47"/>
      <c r="J37" s="47"/>
      <c r="K37" s="47"/>
      <c r="L37" s="47"/>
      <c r="M37" s="47"/>
      <c r="N37" s="47"/>
      <c r="O37" s="47"/>
      <c r="P37" s="48"/>
      <c r="Q37" s="48"/>
      <c r="R37" s="49">
        <v>5.1734412729999999</v>
      </c>
      <c r="S37" s="50">
        <v>0.25871225730912101</v>
      </c>
      <c r="T37" s="51">
        <f t="shared" ref="T37" si="9">+IF(ISERR(S37/R37*100),"N/A",ROUND(S37/R37*100,2))</f>
        <v>5</v>
      </c>
      <c r="U37" s="50">
        <v>0</v>
      </c>
      <c r="V37" s="51">
        <f t="shared" ref="V37" si="10">+IF(ISERR(U37/S37*100),"N/A",ROUND(U37/S37*100,2))</f>
        <v>0</v>
      </c>
      <c r="W37" s="52">
        <f t="shared" si="0"/>
        <v>0</v>
      </c>
      <c r="Y37"/>
      <c r="Z37"/>
      <c r="AA37" s="140"/>
      <c r="AB37" s="141"/>
      <c r="AC37" s="141"/>
      <c r="AD37" s="141"/>
    </row>
    <row r="38" spans="2:30" ht="23.25" customHeight="1" thickBot="1" x14ac:dyDescent="0.25">
      <c r="B38" s="306" t="s">
        <v>71</v>
      </c>
      <c r="C38" s="307"/>
      <c r="D38" s="307"/>
      <c r="E38" s="96" t="s">
        <v>2479</v>
      </c>
      <c r="F38" s="96"/>
      <c r="G38" s="96"/>
      <c r="H38" s="41"/>
      <c r="I38" s="41"/>
      <c r="J38" s="41"/>
      <c r="K38" s="41"/>
      <c r="L38" s="41"/>
      <c r="M38" s="41"/>
      <c r="N38" s="41"/>
      <c r="O38" s="41"/>
      <c r="P38" s="42"/>
      <c r="Q38" s="42"/>
      <c r="R38" s="43">
        <v>0</v>
      </c>
      <c r="S38" s="44" t="s">
        <v>11</v>
      </c>
      <c r="T38" s="42"/>
      <c r="U38" s="44">
        <v>0</v>
      </c>
      <c r="V38" s="42"/>
      <c r="W38" s="45" t="str">
        <f t="shared" si="0"/>
        <v>N/A</v>
      </c>
      <c r="Y38"/>
      <c r="Z38"/>
      <c r="AA38" s="140"/>
      <c r="AB38" s="141"/>
      <c r="AC38" s="141"/>
      <c r="AD38" s="141"/>
    </row>
    <row r="39" spans="2:30" ht="26.25" customHeight="1" x14ac:dyDescent="0.2">
      <c r="B39" s="308" t="s">
        <v>75</v>
      </c>
      <c r="C39" s="309"/>
      <c r="D39" s="309"/>
      <c r="E39" s="97" t="s">
        <v>2479</v>
      </c>
      <c r="F39" s="97"/>
      <c r="G39" s="97"/>
      <c r="H39" s="47"/>
      <c r="I39" s="47"/>
      <c r="J39" s="47"/>
      <c r="K39" s="47"/>
      <c r="L39" s="47"/>
      <c r="M39" s="47"/>
      <c r="N39" s="47"/>
      <c r="O39" s="47"/>
      <c r="P39" s="48"/>
      <c r="Q39" s="48"/>
      <c r="R39" s="49">
        <v>3.9795702099999999</v>
      </c>
      <c r="S39" s="50">
        <v>3.9795702099999999</v>
      </c>
      <c r="T39" s="51">
        <f t="shared" ref="T39" si="11">+IF(ISERR(S39/R39*100),"N/A",ROUND(S39/R39*100,2))</f>
        <v>100</v>
      </c>
      <c r="U39" s="50">
        <v>0</v>
      </c>
      <c r="V39" s="51">
        <f t="shared" ref="V39" si="12">+IF(ISERR(U39/S39*100),"N/A",ROUND(U39/S39*100,2))</f>
        <v>0</v>
      </c>
      <c r="W39" s="52">
        <f t="shared" si="0"/>
        <v>0</v>
      </c>
      <c r="Y39"/>
      <c r="Z39"/>
      <c r="AA39" s="140"/>
      <c r="AB39" s="141"/>
      <c r="AC39" s="141"/>
      <c r="AD39" s="141"/>
    </row>
    <row r="40" spans="2:30" ht="23.25" customHeight="1" thickBot="1" x14ac:dyDescent="0.25">
      <c r="B40" s="306" t="s">
        <v>71</v>
      </c>
      <c r="C40" s="307"/>
      <c r="D40" s="307"/>
      <c r="E40" s="96" t="s">
        <v>2480</v>
      </c>
      <c r="F40" s="96"/>
      <c r="G40" s="96"/>
      <c r="H40" s="41"/>
      <c r="I40" s="41"/>
      <c r="J40" s="41"/>
      <c r="K40" s="41"/>
      <c r="L40" s="41"/>
      <c r="M40" s="41"/>
      <c r="N40" s="41"/>
      <c r="O40" s="41"/>
      <c r="P40" s="42"/>
      <c r="Q40" s="42"/>
      <c r="R40" s="43">
        <v>0</v>
      </c>
      <c r="S40" s="44" t="s">
        <v>11</v>
      </c>
      <c r="T40" s="42"/>
      <c r="U40" s="44">
        <v>0</v>
      </c>
      <c r="V40" s="42"/>
      <c r="W40" s="45" t="str">
        <f t="shared" si="0"/>
        <v>N/A</v>
      </c>
      <c r="Y40"/>
      <c r="Z40"/>
      <c r="AA40" s="140"/>
      <c r="AB40" s="141"/>
      <c r="AC40" s="141"/>
      <c r="AD40" s="141"/>
    </row>
    <row r="41" spans="2:30" ht="26.25" customHeight="1" x14ac:dyDescent="0.2">
      <c r="B41" s="308" t="s">
        <v>75</v>
      </c>
      <c r="C41" s="309"/>
      <c r="D41" s="309"/>
      <c r="E41" s="97" t="s">
        <v>2480</v>
      </c>
      <c r="F41" s="97"/>
      <c r="G41" s="97"/>
      <c r="H41" s="47"/>
      <c r="I41" s="47"/>
      <c r="J41" s="47"/>
      <c r="K41" s="47"/>
      <c r="L41" s="47"/>
      <c r="M41" s="47"/>
      <c r="N41" s="47"/>
      <c r="O41" s="47"/>
      <c r="P41" s="48"/>
      <c r="Q41" s="48"/>
      <c r="R41" s="49">
        <v>2.3877421259999996</v>
      </c>
      <c r="S41" s="50">
        <v>0</v>
      </c>
      <c r="T41" s="51">
        <f t="shared" ref="T41" si="13">+IF(ISERR(S41/R41*100),"N/A",ROUND(S41/R41*100,2))</f>
        <v>0</v>
      </c>
      <c r="U41" s="50">
        <v>0</v>
      </c>
      <c r="V41" s="51" t="str">
        <f t="shared" ref="V41" si="14">+IF(ISERR(U41/S41*100),"N/A",ROUND(U41/S41*100,2))</f>
        <v>N/A</v>
      </c>
      <c r="W41" s="52">
        <f t="shared" si="0"/>
        <v>0</v>
      </c>
      <c r="Y41"/>
      <c r="Z41"/>
      <c r="AA41" s="140"/>
      <c r="AB41" s="141"/>
      <c r="AC41" s="141"/>
      <c r="AD41" s="141"/>
    </row>
    <row r="42" spans="2:30" ht="23.25" customHeight="1" thickBot="1" x14ac:dyDescent="0.25">
      <c r="B42" s="306" t="s">
        <v>71</v>
      </c>
      <c r="C42" s="307"/>
      <c r="D42" s="307"/>
      <c r="E42" s="96" t="s">
        <v>2481</v>
      </c>
      <c r="F42" s="96"/>
      <c r="G42" s="96"/>
      <c r="H42" s="41"/>
      <c r="I42" s="41"/>
      <c r="J42" s="41"/>
      <c r="K42" s="41"/>
      <c r="L42" s="41"/>
      <c r="M42" s="41"/>
      <c r="N42" s="41"/>
      <c r="O42" s="41"/>
      <c r="P42" s="42"/>
      <c r="Q42" s="42"/>
      <c r="R42" s="43">
        <v>0</v>
      </c>
      <c r="S42" s="44" t="s">
        <v>11</v>
      </c>
      <c r="T42" s="42"/>
      <c r="U42" s="44">
        <v>0</v>
      </c>
      <c r="V42" s="42"/>
      <c r="W42" s="45" t="str">
        <f t="shared" si="0"/>
        <v>N/A</v>
      </c>
      <c r="Y42"/>
      <c r="Z42"/>
      <c r="AA42" s="140"/>
      <c r="AB42" s="141"/>
      <c r="AC42" s="141"/>
      <c r="AD42" s="141"/>
    </row>
    <row r="43" spans="2:30" ht="26.25" customHeight="1" x14ac:dyDescent="0.2">
      <c r="B43" s="308" t="s">
        <v>75</v>
      </c>
      <c r="C43" s="309"/>
      <c r="D43" s="309"/>
      <c r="E43" s="97" t="s">
        <v>2481</v>
      </c>
      <c r="F43" s="97"/>
      <c r="G43" s="97"/>
      <c r="H43" s="47"/>
      <c r="I43" s="47"/>
      <c r="J43" s="47"/>
      <c r="K43" s="47"/>
      <c r="L43" s="47"/>
      <c r="M43" s="47"/>
      <c r="N43" s="47"/>
      <c r="O43" s="47"/>
      <c r="P43" s="48"/>
      <c r="Q43" s="48"/>
      <c r="R43" s="49">
        <v>5.3724197834999998</v>
      </c>
      <c r="S43" s="50">
        <v>0.11520835860098949</v>
      </c>
      <c r="T43" s="51">
        <f t="shared" ref="T43" si="15">+IF(ISERR(S43/R43*100),"N/A",ROUND(S43/R43*100,2))</f>
        <v>2.14</v>
      </c>
      <c r="U43" s="50">
        <v>0</v>
      </c>
      <c r="V43" s="51">
        <f t="shared" ref="V43" si="16">+IF(ISERR(U43/S43*100),"N/A",ROUND(U43/S43*100,2))</f>
        <v>0</v>
      </c>
      <c r="W43" s="52">
        <f t="shared" si="0"/>
        <v>0</v>
      </c>
      <c r="Y43"/>
      <c r="Z43"/>
      <c r="AA43" s="140"/>
      <c r="AB43" s="141"/>
      <c r="AC43" s="141"/>
      <c r="AD43" s="141"/>
    </row>
    <row r="44" spans="2:30" ht="23.25" customHeight="1" thickBot="1" x14ac:dyDescent="0.25">
      <c r="B44" s="306" t="s">
        <v>71</v>
      </c>
      <c r="C44" s="307"/>
      <c r="D44" s="307"/>
      <c r="E44" s="96" t="s">
        <v>2482</v>
      </c>
      <c r="F44" s="96"/>
      <c r="G44" s="96"/>
      <c r="H44" s="41"/>
      <c r="I44" s="41"/>
      <c r="J44" s="41"/>
      <c r="K44" s="41"/>
      <c r="L44" s="41"/>
      <c r="M44" s="41"/>
      <c r="N44" s="41"/>
      <c r="O44" s="41"/>
      <c r="P44" s="42"/>
      <c r="Q44" s="42"/>
      <c r="R44" s="43">
        <v>0</v>
      </c>
      <c r="S44" s="44" t="s">
        <v>11</v>
      </c>
      <c r="T44" s="42"/>
      <c r="U44" s="44">
        <v>0</v>
      </c>
      <c r="V44" s="42"/>
      <c r="W44" s="45" t="str">
        <f t="shared" si="0"/>
        <v>N/A</v>
      </c>
      <c r="Y44"/>
      <c r="Z44"/>
      <c r="AA44" s="140"/>
      <c r="AB44" s="141"/>
      <c r="AC44" s="141"/>
      <c r="AD44" s="141"/>
    </row>
    <row r="45" spans="2:30" ht="26.25" customHeight="1" x14ac:dyDescent="0.2">
      <c r="B45" s="308" t="s">
        <v>75</v>
      </c>
      <c r="C45" s="309"/>
      <c r="D45" s="309"/>
      <c r="E45" s="97" t="s">
        <v>2482</v>
      </c>
      <c r="F45" s="97"/>
      <c r="G45" s="97"/>
      <c r="H45" s="47"/>
      <c r="I45" s="47"/>
      <c r="J45" s="47"/>
      <c r="K45" s="47"/>
      <c r="L45" s="47"/>
      <c r="M45" s="47"/>
      <c r="N45" s="47"/>
      <c r="O45" s="47"/>
      <c r="P45" s="48"/>
      <c r="Q45" s="48"/>
      <c r="R45" s="49">
        <v>1.5918280840000001</v>
      </c>
      <c r="S45" s="50">
        <v>1.5918280840000001</v>
      </c>
      <c r="T45" s="51">
        <f t="shared" ref="T45" si="17">+IF(ISERR(S45/R45*100),"N/A",ROUND(S45/R45*100,2))</f>
        <v>100</v>
      </c>
      <c r="U45" s="50">
        <v>0</v>
      </c>
      <c r="V45" s="51">
        <f t="shared" ref="V45" si="18">+IF(ISERR(U45/S45*100),"N/A",ROUND(U45/S45*100,2))</f>
        <v>0</v>
      </c>
      <c r="W45" s="52">
        <f t="shared" si="0"/>
        <v>0</v>
      </c>
      <c r="Y45"/>
      <c r="Z45"/>
      <c r="AA45" s="140"/>
      <c r="AB45" s="141"/>
      <c r="AC45" s="141"/>
      <c r="AD45" s="141"/>
    </row>
    <row r="46" spans="2:30" ht="23.25" customHeight="1" thickBot="1" x14ac:dyDescent="0.25">
      <c r="B46" s="306" t="s">
        <v>71</v>
      </c>
      <c r="C46" s="307"/>
      <c r="D46" s="307"/>
      <c r="E46" s="96" t="s">
        <v>2483</v>
      </c>
      <c r="F46" s="96"/>
      <c r="G46" s="96"/>
      <c r="H46" s="41"/>
      <c r="I46" s="41"/>
      <c r="J46" s="41"/>
      <c r="K46" s="41"/>
      <c r="L46" s="41"/>
      <c r="M46" s="41"/>
      <c r="N46" s="41"/>
      <c r="O46" s="41"/>
      <c r="P46" s="42"/>
      <c r="Q46" s="42"/>
      <c r="R46" s="43">
        <v>0</v>
      </c>
      <c r="S46" s="44" t="s">
        <v>11</v>
      </c>
      <c r="T46" s="42"/>
      <c r="U46" s="44">
        <v>0</v>
      </c>
      <c r="V46" s="42"/>
      <c r="W46" s="45" t="str">
        <f t="shared" si="0"/>
        <v>N/A</v>
      </c>
      <c r="Y46"/>
      <c r="Z46"/>
      <c r="AA46" s="140"/>
      <c r="AB46" s="141"/>
      <c r="AC46" s="141"/>
      <c r="AD46" s="141"/>
    </row>
    <row r="47" spans="2:30" ht="26.25" customHeight="1" x14ac:dyDescent="0.2">
      <c r="B47" s="308" t="s">
        <v>75</v>
      </c>
      <c r="C47" s="309"/>
      <c r="D47" s="309"/>
      <c r="E47" s="97" t="s">
        <v>2483</v>
      </c>
      <c r="F47" s="97"/>
      <c r="G47" s="97"/>
      <c r="H47" s="47"/>
      <c r="I47" s="47"/>
      <c r="J47" s="47"/>
      <c r="K47" s="47"/>
      <c r="L47" s="47"/>
      <c r="M47" s="47"/>
      <c r="N47" s="47"/>
      <c r="O47" s="47"/>
      <c r="P47" s="48"/>
      <c r="Q47" s="48"/>
      <c r="R47" s="49">
        <v>0.79591404200000004</v>
      </c>
      <c r="S47" s="50">
        <v>0.79591404200000004</v>
      </c>
      <c r="T47" s="51">
        <f t="shared" ref="T47" si="19">+IF(ISERR(S47/R47*100),"N/A",ROUND(S47/R47*100,2))</f>
        <v>100</v>
      </c>
      <c r="U47" s="50">
        <v>0</v>
      </c>
      <c r="V47" s="51">
        <f t="shared" ref="V47" si="20">+IF(ISERR(U47/S47*100),"N/A",ROUND(U47/S47*100,2))</f>
        <v>0</v>
      </c>
      <c r="W47" s="52">
        <f t="shared" si="0"/>
        <v>0</v>
      </c>
      <c r="Y47"/>
      <c r="Z47"/>
      <c r="AA47" s="140"/>
      <c r="AB47" s="141"/>
      <c r="AC47" s="141"/>
      <c r="AD47" s="141"/>
    </row>
    <row r="48" spans="2:30" ht="23.25" customHeight="1" thickBot="1" x14ac:dyDescent="0.25">
      <c r="B48" s="306" t="s">
        <v>71</v>
      </c>
      <c r="C48" s="307"/>
      <c r="D48" s="307"/>
      <c r="E48" s="96" t="s">
        <v>305</v>
      </c>
      <c r="F48" s="96"/>
      <c r="G48" s="96"/>
      <c r="H48" s="41"/>
      <c r="I48" s="41"/>
      <c r="J48" s="41"/>
      <c r="K48" s="41"/>
      <c r="L48" s="41"/>
      <c r="M48" s="41"/>
      <c r="N48" s="41"/>
      <c r="O48" s="41"/>
      <c r="P48" s="42"/>
      <c r="Q48" s="42"/>
      <c r="R48" s="43">
        <v>0</v>
      </c>
      <c r="S48" s="44" t="s">
        <v>11</v>
      </c>
      <c r="T48" s="42"/>
      <c r="U48" s="44">
        <v>0</v>
      </c>
      <c r="V48" s="42"/>
      <c r="W48" s="45" t="str">
        <f t="shared" si="0"/>
        <v>N/A</v>
      </c>
      <c r="Y48"/>
      <c r="Z48"/>
      <c r="AA48" s="140"/>
      <c r="AB48" s="141"/>
      <c r="AC48" s="141"/>
      <c r="AD48" s="141"/>
    </row>
    <row r="49" spans="2:30" ht="26.25" customHeight="1" x14ac:dyDescent="0.2">
      <c r="B49" s="308" t="s">
        <v>75</v>
      </c>
      <c r="C49" s="309"/>
      <c r="D49" s="309"/>
      <c r="E49" s="97" t="s">
        <v>305</v>
      </c>
      <c r="F49" s="97"/>
      <c r="G49" s="97"/>
      <c r="H49" s="47"/>
      <c r="I49" s="47"/>
      <c r="J49" s="47"/>
      <c r="K49" s="47"/>
      <c r="L49" s="47"/>
      <c r="M49" s="47"/>
      <c r="N49" s="47"/>
      <c r="O49" s="47"/>
      <c r="P49" s="48"/>
      <c r="Q49" s="48"/>
      <c r="R49" s="49">
        <v>4.5765057414999992</v>
      </c>
      <c r="S49" s="50">
        <v>4.5765057414999992</v>
      </c>
      <c r="T49" s="51">
        <f t="shared" ref="T49" si="21">+IF(ISERR(S49/R49*100),"N/A",ROUND(S49/R49*100,2))</f>
        <v>100</v>
      </c>
      <c r="U49" s="50">
        <v>0</v>
      </c>
      <c r="V49" s="51">
        <f t="shared" ref="V49" si="22">+IF(ISERR(U49/S49*100),"N/A",ROUND(U49/S49*100,2))</f>
        <v>0</v>
      </c>
      <c r="W49" s="52">
        <f t="shared" si="0"/>
        <v>0</v>
      </c>
      <c r="Y49"/>
      <c r="Z49"/>
      <c r="AA49" s="140"/>
      <c r="AB49" s="141"/>
      <c r="AC49" s="141"/>
      <c r="AD49" s="141"/>
    </row>
    <row r="50" spans="2:30" ht="23.25" customHeight="1" thickBot="1" x14ac:dyDescent="0.25">
      <c r="B50" s="306" t="s">
        <v>71</v>
      </c>
      <c r="C50" s="307"/>
      <c r="D50" s="307"/>
      <c r="E50" s="96" t="s">
        <v>303</v>
      </c>
      <c r="F50" s="96"/>
      <c r="G50" s="96"/>
      <c r="H50" s="41"/>
      <c r="I50" s="41"/>
      <c r="J50" s="41"/>
      <c r="K50" s="41"/>
      <c r="L50" s="41"/>
      <c r="M50" s="41"/>
      <c r="N50" s="41"/>
      <c r="O50" s="41"/>
      <c r="P50" s="42"/>
      <c r="Q50" s="42"/>
      <c r="R50" s="43">
        <v>0</v>
      </c>
      <c r="S50" s="44" t="s">
        <v>11</v>
      </c>
      <c r="T50" s="42"/>
      <c r="U50" s="44">
        <v>0</v>
      </c>
      <c r="V50" s="42"/>
      <c r="W50" s="45" t="str">
        <f t="shared" si="0"/>
        <v>N/A</v>
      </c>
      <c r="Y50"/>
      <c r="Z50"/>
      <c r="AA50" s="140"/>
      <c r="AB50" s="141"/>
      <c r="AC50" s="141"/>
      <c r="AD50" s="141"/>
    </row>
    <row r="51" spans="2:30" ht="26.25" customHeight="1" x14ac:dyDescent="0.2">
      <c r="B51" s="308" t="s">
        <v>75</v>
      </c>
      <c r="C51" s="309"/>
      <c r="D51" s="309"/>
      <c r="E51" s="97" t="s">
        <v>303</v>
      </c>
      <c r="F51" s="97"/>
      <c r="G51" s="97"/>
      <c r="H51" s="47"/>
      <c r="I51" s="47"/>
      <c r="J51" s="47"/>
      <c r="K51" s="47"/>
      <c r="L51" s="47"/>
      <c r="M51" s="47"/>
      <c r="N51" s="47"/>
      <c r="O51" s="47"/>
      <c r="P51" s="48"/>
      <c r="Q51" s="48"/>
      <c r="R51" s="49">
        <v>0.79591404200000004</v>
      </c>
      <c r="S51" s="50">
        <v>0.79591404200000004</v>
      </c>
      <c r="T51" s="51">
        <f t="shared" ref="T51" si="23">+IF(ISERR(S51/R51*100),"N/A",ROUND(S51/R51*100,2))</f>
        <v>100</v>
      </c>
      <c r="U51" s="50">
        <v>0</v>
      </c>
      <c r="V51" s="51">
        <f t="shared" ref="V51" si="24">+IF(ISERR(U51/S51*100),"N/A",ROUND(U51/S51*100,2))</f>
        <v>0</v>
      </c>
      <c r="W51" s="52">
        <f t="shared" si="0"/>
        <v>0</v>
      </c>
      <c r="Y51"/>
      <c r="Z51"/>
      <c r="AA51" s="140"/>
      <c r="AB51" s="141"/>
      <c r="AC51" s="141"/>
      <c r="AD51" s="141"/>
    </row>
    <row r="52" spans="2:30" ht="23.25" customHeight="1" thickBot="1" x14ac:dyDescent="0.25">
      <c r="B52" s="306" t="s">
        <v>71</v>
      </c>
      <c r="C52" s="307"/>
      <c r="D52" s="307"/>
      <c r="E52" s="96" t="s">
        <v>2484</v>
      </c>
      <c r="F52" s="96"/>
      <c r="G52" s="96"/>
      <c r="H52" s="41"/>
      <c r="I52" s="41"/>
      <c r="J52" s="41"/>
      <c r="K52" s="41"/>
      <c r="L52" s="41"/>
      <c r="M52" s="41"/>
      <c r="N52" s="41"/>
      <c r="O52" s="41"/>
      <c r="P52" s="42"/>
      <c r="Q52" s="42"/>
      <c r="R52" s="43">
        <v>0</v>
      </c>
      <c r="S52" s="44" t="s">
        <v>11</v>
      </c>
      <c r="T52" s="42"/>
      <c r="U52" s="44">
        <v>0.76286570119105501</v>
      </c>
      <c r="V52" s="42"/>
      <c r="W52" s="45" t="str">
        <f t="shared" si="0"/>
        <v>N/A</v>
      </c>
      <c r="Y52"/>
      <c r="Z52"/>
      <c r="AA52" s="140"/>
      <c r="AB52" s="141"/>
      <c r="AC52" s="141"/>
      <c r="AD52" s="141"/>
    </row>
    <row r="53" spans="2:30" ht="26.25" customHeight="1" x14ac:dyDescent="0.2">
      <c r="B53" s="308" t="s">
        <v>75</v>
      </c>
      <c r="C53" s="309"/>
      <c r="D53" s="309"/>
      <c r="E53" s="97" t="s">
        <v>2484</v>
      </c>
      <c r="F53" s="97"/>
      <c r="G53" s="97"/>
      <c r="H53" s="47"/>
      <c r="I53" s="47"/>
      <c r="J53" s="47"/>
      <c r="K53" s="47"/>
      <c r="L53" s="47"/>
      <c r="M53" s="47"/>
      <c r="N53" s="47"/>
      <c r="O53" s="47"/>
      <c r="P53" s="48"/>
      <c r="Q53" s="48"/>
      <c r="R53" s="49">
        <v>7.1301959452569994</v>
      </c>
      <c r="S53" s="50">
        <v>0.90961593429799403</v>
      </c>
      <c r="T53" s="51">
        <f t="shared" ref="T53" si="25">+IF(ISERR(S53/R53*100),"N/A",ROUND(S53/R53*100,2))</f>
        <v>12.76</v>
      </c>
      <c r="U53" s="50">
        <v>0.76286570119105501</v>
      </c>
      <c r="V53" s="51">
        <f t="shared" ref="V53" si="26">+IF(ISERR(U53/S53*100),"N/A",ROUND(U53/S53*100,2))</f>
        <v>83.87</v>
      </c>
      <c r="W53" s="52">
        <f t="shared" si="0"/>
        <v>10.7</v>
      </c>
      <c r="Y53"/>
      <c r="Z53"/>
      <c r="AA53" s="140"/>
      <c r="AB53" s="141"/>
      <c r="AC53" s="141"/>
      <c r="AD53" s="141"/>
    </row>
    <row r="54" spans="2:30" ht="23.25" customHeight="1" thickBot="1" x14ac:dyDescent="0.25">
      <c r="B54" s="306" t="s">
        <v>71</v>
      </c>
      <c r="C54" s="307"/>
      <c r="D54" s="307"/>
      <c r="E54" s="96" t="s">
        <v>2485</v>
      </c>
      <c r="F54" s="96"/>
      <c r="G54" s="96"/>
      <c r="H54" s="41"/>
      <c r="I54" s="41"/>
      <c r="J54" s="41"/>
      <c r="K54" s="41"/>
      <c r="L54" s="41"/>
      <c r="M54" s="41"/>
      <c r="N54" s="41"/>
      <c r="O54" s="41"/>
      <c r="P54" s="42"/>
      <c r="Q54" s="42"/>
      <c r="R54" s="43">
        <v>0</v>
      </c>
      <c r="S54" s="44" t="s">
        <v>11</v>
      </c>
      <c r="T54" s="42"/>
      <c r="U54" s="44">
        <v>0</v>
      </c>
      <c r="V54" s="42"/>
      <c r="W54" s="45" t="str">
        <f t="shared" si="0"/>
        <v>N/A</v>
      </c>
      <c r="Y54"/>
      <c r="Z54"/>
      <c r="AA54" s="140"/>
      <c r="AB54" s="141"/>
      <c r="AC54" s="141"/>
      <c r="AD54" s="141"/>
    </row>
    <row r="55" spans="2:30" ht="26.25" customHeight="1" x14ac:dyDescent="0.2">
      <c r="B55" s="308" t="s">
        <v>75</v>
      </c>
      <c r="C55" s="309"/>
      <c r="D55" s="309"/>
      <c r="E55" s="97" t="s">
        <v>2485</v>
      </c>
      <c r="F55" s="97"/>
      <c r="G55" s="97"/>
      <c r="H55" s="47"/>
      <c r="I55" s="47"/>
      <c r="J55" s="47"/>
      <c r="K55" s="47"/>
      <c r="L55" s="47"/>
      <c r="M55" s="47"/>
      <c r="N55" s="47"/>
      <c r="O55" s="47"/>
      <c r="P55" s="48"/>
      <c r="Q55" s="48"/>
      <c r="R55" s="49">
        <v>2.3663161199893601</v>
      </c>
      <c r="S55" s="50">
        <v>0</v>
      </c>
      <c r="T55" s="51">
        <f t="shared" ref="T55" si="27">+IF(ISERR(S55/R55*100),"N/A",ROUND(S55/R55*100,2))</f>
        <v>0</v>
      </c>
      <c r="U55" s="50">
        <v>0</v>
      </c>
      <c r="V55" s="51" t="str">
        <f t="shared" ref="V55" si="28">+IF(ISERR(U55/S55*100),"N/A",ROUND(U55/S55*100,2))</f>
        <v>N/A</v>
      </c>
      <c r="W55" s="52">
        <f t="shared" si="0"/>
        <v>0</v>
      </c>
      <c r="Y55"/>
      <c r="Z55"/>
      <c r="AA55" s="140"/>
      <c r="AB55" s="141"/>
      <c r="AC55" s="141"/>
      <c r="AD55" s="141"/>
    </row>
    <row r="56" spans="2:30" ht="23.25" customHeight="1" thickBot="1" x14ac:dyDescent="0.25">
      <c r="B56" s="306" t="s">
        <v>71</v>
      </c>
      <c r="C56" s="307"/>
      <c r="D56" s="307"/>
      <c r="E56" s="96" t="s">
        <v>2486</v>
      </c>
      <c r="F56" s="96"/>
      <c r="G56" s="96"/>
      <c r="H56" s="41"/>
      <c r="I56" s="41"/>
      <c r="J56" s="41"/>
      <c r="K56" s="41"/>
      <c r="L56" s="41"/>
      <c r="M56" s="41"/>
      <c r="N56" s="41"/>
      <c r="O56" s="41"/>
      <c r="P56" s="42"/>
      <c r="Q56" s="42"/>
      <c r="R56" s="43">
        <v>0</v>
      </c>
      <c r="S56" s="44" t="s">
        <v>11</v>
      </c>
      <c r="T56" s="42"/>
      <c r="U56" s="44">
        <v>0</v>
      </c>
      <c r="V56" s="42"/>
      <c r="W56" s="45" t="str">
        <f t="shared" si="0"/>
        <v>N/A</v>
      </c>
      <c r="Y56"/>
      <c r="Z56"/>
      <c r="AA56" s="140"/>
      <c r="AB56" s="141"/>
      <c r="AC56" s="141"/>
      <c r="AD56" s="141"/>
    </row>
    <row r="57" spans="2:30" ht="26.25" customHeight="1" x14ac:dyDescent="0.2">
      <c r="B57" s="308" t="s">
        <v>75</v>
      </c>
      <c r="C57" s="309"/>
      <c r="D57" s="309"/>
      <c r="E57" s="97" t="s">
        <v>2486</v>
      </c>
      <c r="F57" s="97"/>
      <c r="G57" s="97"/>
      <c r="H57" s="47"/>
      <c r="I57" s="47"/>
      <c r="J57" s="47"/>
      <c r="K57" s="47"/>
      <c r="L57" s="47"/>
      <c r="M57" s="47"/>
      <c r="N57" s="47"/>
      <c r="O57" s="47"/>
      <c r="P57" s="48"/>
      <c r="Q57" s="48"/>
      <c r="R57" s="49">
        <v>2.7856991470000003</v>
      </c>
      <c r="S57" s="50">
        <v>0</v>
      </c>
      <c r="T57" s="51">
        <f t="shared" ref="T57" si="29">+IF(ISERR(S57/R57*100),"N/A",ROUND(S57/R57*100,2))</f>
        <v>0</v>
      </c>
      <c r="U57" s="50">
        <v>0</v>
      </c>
      <c r="V57" s="51" t="str">
        <f t="shared" ref="V57" si="30">+IF(ISERR(U57/S57*100),"N/A",ROUND(U57/S57*100,2))</f>
        <v>N/A</v>
      </c>
      <c r="W57" s="52">
        <f t="shared" si="0"/>
        <v>0</v>
      </c>
      <c r="Y57"/>
      <c r="Z57"/>
      <c r="AA57" s="140"/>
      <c r="AB57" s="141"/>
      <c r="AC57" s="141"/>
      <c r="AD57" s="141"/>
    </row>
    <row r="58" spans="2:30" ht="23.25" customHeight="1" thickBot="1" x14ac:dyDescent="0.25">
      <c r="B58" s="306" t="s">
        <v>71</v>
      </c>
      <c r="C58" s="307"/>
      <c r="D58" s="307"/>
      <c r="E58" s="96" t="s">
        <v>2487</v>
      </c>
      <c r="F58" s="96"/>
      <c r="G58" s="96"/>
      <c r="H58" s="41"/>
      <c r="I58" s="41"/>
      <c r="J58" s="41"/>
      <c r="K58" s="41"/>
      <c r="L58" s="41"/>
      <c r="M58" s="41"/>
      <c r="N58" s="41"/>
      <c r="O58" s="41"/>
      <c r="P58" s="42"/>
      <c r="Q58" s="42"/>
      <c r="R58" s="43">
        <v>0</v>
      </c>
      <c r="S58" s="44" t="s">
        <v>11</v>
      </c>
      <c r="T58" s="42"/>
      <c r="U58" s="44">
        <v>0</v>
      </c>
      <c r="V58" s="42"/>
      <c r="W58" s="45" t="str">
        <f t="shared" si="0"/>
        <v>N/A</v>
      </c>
      <c r="Y58"/>
      <c r="Z58"/>
      <c r="AA58" s="140"/>
      <c r="AB58" s="141"/>
      <c r="AC58" s="141"/>
      <c r="AD58" s="141"/>
    </row>
    <row r="59" spans="2:30" ht="26.25" customHeight="1" x14ac:dyDescent="0.2">
      <c r="B59" s="308" t="s">
        <v>75</v>
      </c>
      <c r="C59" s="309"/>
      <c r="D59" s="309"/>
      <c r="E59" s="97" t="s">
        <v>2487</v>
      </c>
      <c r="F59" s="97"/>
      <c r="G59" s="97"/>
      <c r="H59" s="47"/>
      <c r="I59" s="47"/>
      <c r="J59" s="47"/>
      <c r="K59" s="47"/>
      <c r="L59" s="47"/>
      <c r="M59" s="47"/>
      <c r="N59" s="47"/>
      <c r="O59" s="47"/>
      <c r="P59" s="48"/>
      <c r="Q59" s="48"/>
      <c r="R59" s="49">
        <v>0.99389765994750001</v>
      </c>
      <c r="S59" s="50">
        <v>0</v>
      </c>
      <c r="T59" s="51">
        <f t="shared" ref="T59" si="31">+IF(ISERR(S59/R59*100),"N/A",ROUND(S59/R59*100,2))</f>
        <v>0</v>
      </c>
      <c r="U59" s="50">
        <v>0</v>
      </c>
      <c r="V59" s="51" t="str">
        <f t="shared" ref="V59" si="32">+IF(ISERR(U59/S59*100),"N/A",ROUND(U59/S59*100,2))</f>
        <v>N/A</v>
      </c>
      <c r="W59" s="52">
        <f t="shared" si="0"/>
        <v>0</v>
      </c>
      <c r="Y59"/>
      <c r="Z59"/>
      <c r="AA59" s="140"/>
      <c r="AB59" s="141"/>
      <c r="AC59" s="141"/>
      <c r="AD59" s="141"/>
    </row>
    <row r="60" spans="2:30" ht="23.25" customHeight="1" thickBot="1" x14ac:dyDescent="0.25">
      <c r="B60" s="306" t="s">
        <v>71</v>
      </c>
      <c r="C60" s="307"/>
      <c r="D60" s="307"/>
      <c r="E60" s="96" t="s">
        <v>2488</v>
      </c>
      <c r="F60" s="96"/>
      <c r="G60" s="96"/>
      <c r="H60" s="41"/>
      <c r="I60" s="41"/>
      <c r="J60" s="41"/>
      <c r="K60" s="41"/>
      <c r="L60" s="41"/>
      <c r="M60" s="41"/>
      <c r="N60" s="41"/>
      <c r="O60" s="41"/>
      <c r="P60" s="42"/>
      <c r="Q60" s="42"/>
      <c r="R60" s="43">
        <v>0</v>
      </c>
      <c r="S60" s="44" t="s">
        <v>11</v>
      </c>
      <c r="T60" s="42"/>
      <c r="U60" s="44">
        <v>0</v>
      </c>
      <c r="V60" s="42"/>
      <c r="W60" s="45" t="str">
        <f t="shared" si="0"/>
        <v>N/A</v>
      </c>
      <c r="Y60"/>
      <c r="Z60"/>
      <c r="AA60" s="140"/>
      <c r="AB60" s="141"/>
      <c r="AC60" s="141"/>
      <c r="AD60" s="141"/>
    </row>
    <row r="61" spans="2:30" ht="26.25" customHeight="1" x14ac:dyDescent="0.2">
      <c r="B61" s="308" t="s">
        <v>75</v>
      </c>
      <c r="C61" s="309"/>
      <c r="D61" s="309"/>
      <c r="E61" s="97" t="s">
        <v>2488</v>
      </c>
      <c r="F61" s="97"/>
      <c r="G61" s="97"/>
      <c r="H61" s="47"/>
      <c r="I61" s="47"/>
      <c r="J61" s="47"/>
      <c r="K61" s="47"/>
      <c r="L61" s="47"/>
      <c r="M61" s="47"/>
      <c r="N61" s="47"/>
      <c r="O61" s="47"/>
      <c r="P61" s="48"/>
      <c r="Q61" s="48"/>
      <c r="R61" s="49">
        <v>5.7688070709898058</v>
      </c>
      <c r="S61" s="50">
        <v>3.0253311997340377</v>
      </c>
      <c r="T61" s="51">
        <f t="shared" ref="T61" si="33">+IF(ISERR(S61/R61*100),"N/A",ROUND(S61/R61*100,2))</f>
        <v>52.44</v>
      </c>
      <c r="U61" s="50">
        <v>0</v>
      </c>
      <c r="V61" s="51">
        <f t="shared" ref="V61" si="34">+IF(ISERR(U61/S61*100),"N/A",ROUND(U61/S61*100,2))</f>
        <v>0</v>
      </c>
      <c r="W61" s="52">
        <f t="shared" si="0"/>
        <v>0</v>
      </c>
      <c r="Y61"/>
      <c r="Z61"/>
      <c r="AA61" s="140"/>
      <c r="AB61" s="141"/>
      <c r="AC61" s="141"/>
      <c r="AD61" s="141"/>
    </row>
    <row r="62" spans="2:30" ht="23.25" customHeight="1" thickBot="1" x14ac:dyDescent="0.25">
      <c r="B62" s="306" t="s">
        <v>71</v>
      </c>
      <c r="C62" s="307"/>
      <c r="D62" s="307"/>
      <c r="E62" s="96" t="s">
        <v>2489</v>
      </c>
      <c r="F62" s="96"/>
      <c r="G62" s="96"/>
      <c r="H62" s="41"/>
      <c r="I62" s="41"/>
      <c r="J62" s="41"/>
      <c r="K62" s="41"/>
      <c r="L62" s="41"/>
      <c r="M62" s="41"/>
      <c r="N62" s="41"/>
      <c r="O62" s="41"/>
      <c r="P62" s="42"/>
      <c r="Q62" s="42"/>
      <c r="R62" s="43">
        <v>0</v>
      </c>
      <c r="S62" s="44" t="s">
        <v>11</v>
      </c>
      <c r="T62" s="42"/>
      <c r="U62" s="44">
        <v>0</v>
      </c>
      <c r="V62" s="42"/>
      <c r="W62" s="45" t="str">
        <f t="shared" si="0"/>
        <v>N/A</v>
      </c>
      <c r="Y62"/>
      <c r="Z62"/>
      <c r="AA62" s="140"/>
      <c r="AB62" s="141"/>
      <c r="AC62" s="141"/>
      <c r="AD62" s="141"/>
    </row>
    <row r="63" spans="2:30" ht="26.25" customHeight="1" x14ac:dyDescent="0.2">
      <c r="B63" s="308" t="s">
        <v>75</v>
      </c>
      <c r="C63" s="309"/>
      <c r="D63" s="309"/>
      <c r="E63" s="97" t="s">
        <v>2489</v>
      </c>
      <c r="F63" s="97"/>
      <c r="G63" s="97"/>
      <c r="H63" s="47"/>
      <c r="I63" s="47"/>
      <c r="J63" s="47"/>
      <c r="K63" s="47"/>
      <c r="L63" s="47"/>
      <c r="M63" s="47"/>
      <c r="N63" s="47"/>
      <c r="O63" s="47"/>
      <c r="P63" s="48"/>
      <c r="Q63" s="48"/>
      <c r="R63" s="49">
        <v>3.9795702099999999</v>
      </c>
      <c r="S63" s="50">
        <v>0</v>
      </c>
      <c r="T63" s="51">
        <f t="shared" ref="T63" si="35">+IF(ISERR(S63/R63*100),"N/A",ROUND(S63/R63*100,2))</f>
        <v>0</v>
      </c>
      <c r="U63" s="50">
        <v>0</v>
      </c>
      <c r="V63" s="51" t="str">
        <f t="shared" ref="V63" si="36">+IF(ISERR(U63/S63*100),"N/A",ROUND(U63/S63*100,2))</f>
        <v>N/A</v>
      </c>
      <c r="W63" s="52">
        <f t="shared" si="0"/>
        <v>0</v>
      </c>
      <c r="Y63"/>
      <c r="Z63"/>
      <c r="AA63" s="140"/>
      <c r="AB63" s="141"/>
      <c r="AC63" s="141"/>
      <c r="AD63" s="141"/>
    </row>
    <row r="64" spans="2:30" ht="23.25" customHeight="1" thickBot="1" x14ac:dyDescent="0.25">
      <c r="B64" s="306" t="s">
        <v>71</v>
      </c>
      <c r="C64" s="307"/>
      <c r="D64" s="307"/>
      <c r="E64" s="96" t="s">
        <v>2490</v>
      </c>
      <c r="F64" s="96"/>
      <c r="G64" s="96"/>
      <c r="H64" s="41"/>
      <c r="I64" s="41"/>
      <c r="J64" s="41"/>
      <c r="K64" s="41"/>
      <c r="L64" s="41"/>
      <c r="M64" s="41"/>
      <c r="N64" s="41"/>
      <c r="O64" s="41"/>
      <c r="P64" s="42"/>
      <c r="Q64" s="42"/>
      <c r="R64" s="43">
        <v>0</v>
      </c>
      <c r="S64" s="44" t="s">
        <v>11</v>
      </c>
      <c r="T64" s="42"/>
      <c r="U64" s="44">
        <v>0</v>
      </c>
      <c r="V64" s="42"/>
      <c r="W64" s="45" t="str">
        <f t="shared" si="0"/>
        <v>N/A</v>
      </c>
      <c r="Y64"/>
      <c r="Z64"/>
      <c r="AA64" s="140"/>
      <c r="AB64" s="141"/>
      <c r="AC64" s="141"/>
      <c r="AD64" s="141"/>
    </row>
    <row r="65" spans="2:30" ht="26.25" customHeight="1" x14ac:dyDescent="0.2">
      <c r="B65" s="308" t="s">
        <v>75</v>
      </c>
      <c r="C65" s="309"/>
      <c r="D65" s="309"/>
      <c r="E65" s="97" t="s">
        <v>2490</v>
      </c>
      <c r="F65" s="97"/>
      <c r="G65" s="97"/>
      <c r="H65" s="47"/>
      <c r="I65" s="47"/>
      <c r="J65" s="47"/>
      <c r="K65" s="47"/>
      <c r="L65" s="47"/>
      <c r="M65" s="47"/>
      <c r="N65" s="47"/>
      <c r="O65" s="47"/>
      <c r="P65" s="48"/>
      <c r="Q65" s="48"/>
      <c r="R65" s="49">
        <v>1.5918280840000001</v>
      </c>
      <c r="S65" s="50">
        <v>0</v>
      </c>
      <c r="T65" s="51">
        <f t="shared" ref="T65" si="37">+IF(ISERR(S65/R65*100),"N/A",ROUND(S65/R65*100,2))</f>
        <v>0</v>
      </c>
      <c r="U65" s="50">
        <v>0</v>
      </c>
      <c r="V65" s="51" t="str">
        <f t="shared" ref="V65" si="38">+IF(ISERR(U65/S65*100),"N/A",ROUND(U65/S65*100,2))</f>
        <v>N/A</v>
      </c>
      <c r="W65" s="52">
        <f t="shared" si="0"/>
        <v>0</v>
      </c>
      <c r="Y65"/>
      <c r="Z65"/>
      <c r="AA65" s="140"/>
      <c r="AB65" s="141"/>
      <c r="AC65" s="141"/>
      <c r="AD65" s="141"/>
    </row>
    <row r="66" spans="2:30" ht="23.25" customHeight="1" thickBot="1" x14ac:dyDescent="0.25">
      <c r="B66" s="306" t="s">
        <v>71</v>
      </c>
      <c r="C66" s="307"/>
      <c r="D66" s="307"/>
      <c r="E66" s="96" t="s">
        <v>2491</v>
      </c>
      <c r="F66" s="96"/>
      <c r="G66" s="96"/>
      <c r="H66" s="41"/>
      <c r="I66" s="41"/>
      <c r="J66" s="41"/>
      <c r="K66" s="41"/>
      <c r="L66" s="41"/>
      <c r="M66" s="41"/>
      <c r="N66" s="41"/>
      <c r="O66" s="41"/>
      <c r="P66" s="42"/>
      <c r="Q66" s="42"/>
      <c r="R66" s="43">
        <v>0</v>
      </c>
      <c r="S66" s="44" t="s">
        <v>11</v>
      </c>
      <c r="T66" s="42"/>
      <c r="U66" s="44">
        <v>0</v>
      </c>
      <c r="V66" s="42"/>
      <c r="W66" s="45" t="str">
        <f t="shared" si="0"/>
        <v>N/A</v>
      </c>
      <c r="Y66"/>
      <c r="Z66"/>
      <c r="AA66" s="140"/>
      <c r="AB66" s="141"/>
      <c r="AC66" s="141"/>
      <c r="AD66" s="141"/>
    </row>
    <row r="67" spans="2:30" ht="26.25" customHeight="1" x14ac:dyDescent="0.2">
      <c r="B67" s="308" t="s">
        <v>75</v>
      </c>
      <c r="C67" s="309"/>
      <c r="D67" s="309"/>
      <c r="E67" s="97" t="s">
        <v>2491</v>
      </c>
      <c r="F67" s="97"/>
      <c r="G67" s="97"/>
      <c r="H67" s="47"/>
      <c r="I67" s="47"/>
      <c r="J67" s="47"/>
      <c r="K67" s="47"/>
      <c r="L67" s="47"/>
      <c r="M67" s="47"/>
      <c r="N67" s="47"/>
      <c r="O67" s="47"/>
      <c r="P67" s="48"/>
      <c r="Q67" s="48"/>
      <c r="R67" s="49">
        <v>3.9795702099999999</v>
      </c>
      <c r="S67" s="50">
        <v>0</v>
      </c>
      <c r="T67" s="51">
        <f t="shared" ref="T67" si="39">+IF(ISERR(S67/R67*100),"N/A",ROUND(S67/R67*100,2))</f>
        <v>0</v>
      </c>
      <c r="U67" s="50">
        <v>0</v>
      </c>
      <c r="V67" s="51" t="str">
        <f t="shared" ref="V67" si="40">+IF(ISERR(U67/S67*100),"N/A",ROUND(U67/S67*100,2))</f>
        <v>N/A</v>
      </c>
      <c r="W67" s="52">
        <f t="shared" si="0"/>
        <v>0</v>
      </c>
      <c r="Y67"/>
      <c r="Z67"/>
      <c r="AA67" s="140"/>
      <c r="AB67" s="141"/>
      <c r="AC67" s="141"/>
      <c r="AD67" s="141"/>
    </row>
    <row r="68" spans="2:30" ht="23.25" customHeight="1" thickBot="1" x14ac:dyDescent="0.25">
      <c r="B68" s="306" t="s">
        <v>71</v>
      </c>
      <c r="C68" s="307"/>
      <c r="D68" s="307"/>
      <c r="E68" s="96" t="s">
        <v>2492</v>
      </c>
      <c r="F68" s="96"/>
      <c r="G68" s="96"/>
      <c r="H68" s="41"/>
      <c r="I68" s="41"/>
      <c r="J68" s="41"/>
      <c r="K68" s="41"/>
      <c r="L68" s="41"/>
      <c r="M68" s="41"/>
      <c r="N68" s="41"/>
      <c r="O68" s="41"/>
      <c r="P68" s="42"/>
      <c r="Q68" s="42"/>
      <c r="R68" s="43">
        <v>0</v>
      </c>
      <c r="S68" s="44" t="s">
        <v>11</v>
      </c>
      <c r="T68" s="42"/>
      <c r="U68" s="44">
        <v>0</v>
      </c>
      <c r="V68" s="42"/>
      <c r="W68" s="45" t="str">
        <f t="shared" si="0"/>
        <v>N/A</v>
      </c>
      <c r="Y68"/>
      <c r="Z68"/>
      <c r="AA68" s="140"/>
      <c r="AB68" s="141"/>
      <c r="AC68" s="141"/>
      <c r="AD68" s="141"/>
    </row>
    <row r="69" spans="2:30" ht="26.25" customHeight="1" x14ac:dyDescent="0.2">
      <c r="B69" s="308" t="s">
        <v>75</v>
      </c>
      <c r="C69" s="309"/>
      <c r="D69" s="309"/>
      <c r="E69" s="97" t="s">
        <v>2492</v>
      </c>
      <c r="F69" s="97"/>
      <c r="G69" s="97"/>
      <c r="H69" s="47"/>
      <c r="I69" s="47"/>
      <c r="J69" s="47"/>
      <c r="K69" s="47"/>
      <c r="L69" s="47"/>
      <c r="M69" s="47"/>
      <c r="N69" s="47"/>
      <c r="O69" s="47"/>
      <c r="P69" s="48"/>
      <c r="Q69" s="48"/>
      <c r="R69" s="49">
        <v>2.7856991469999999</v>
      </c>
      <c r="S69" s="50">
        <v>2.7856991469999999</v>
      </c>
      <c r="T69" s="51">
        <f t="shared" ref="T69" si="41">+IF(ISERR(S69/R69*100),"N/A",ROUND(S69/R69*100,2))</f>
        <v>100</v>
      </c>
      <c r="U69" s="50">
        <v>0</v>
      </c>
      <c r="V69" s="51">
        <f t="shared" ref="V69" si="42">+IF(ISERR(U69/S69*100),"N/A",ROUND(U69/S69*100,2))</f>
        <v>0</v>
      </c>
      <c r="W69" s="52">
        <f t="shared" si="0"/>
        <v>0</v>
      </c>
      <c r="Y69"/>
      <c r="Z69"/>
      <c r="AA69" s="140"/>
      <c r="AB69" s="141"/>
      <c r="AC69" s="141"/>
      <c r="AD69" s="141"/>
    </row>
    <row r="70" spans="2:30" ht="23.25" customHeight="1" thickBot="1" x14ac:dyDescent="0.25">
      <c r="B70" s="306" t="s">
        <v>71</v>
      </c>
      <c r="C70" s="307"/>
      <c r="D70" s="307"/>
      <c r="E70" s="96" t="s">
        <v>2493</v>
      </c>
      <c r="F70" s="96"/>
      <c r="G70" s="96"/>
      <c r="H70" s="41"/>
      <c r="I70" s="41"/>
      <c r="J70" s="41"/>
      <c r="K70" s="41"/>
      <c r="L70" s="41"/>
      <c r="M70" s="41"/>
      <c r="N70" s="41"/>
      <c r="O70" s="41"/>
      <c r="P70" s="42"/>
      <c r="Q70" s="42"/>
      <c r="R70" s="43">
        <v>0</v>
      </c>
      <c r="S70" s="44" t="s">
        <v>11</v>
      </c>
      <c r="T70" s="42"/>
      <c r="U70" s="44">
        <v>0</v>
      </c>
      <c r="V70" s="42"/>
      <c r="W70" s="45" t="str">
        <f t="shared" si="0"/>
        <v>N/A</v>
      </c>
      <c r="Y70"/>
      <c r="Z70"/>
      <c r="AA70" s="140"/>
      <c r="AB70" s="141"/>
      <c r="AC70" s="141"/>
      <c r="AD70" s="141"/>
    </row>
    <row r="71" spans="2:30" ht="26.25" customHeight="1" x14ac:dyDescent="0.2">
      <c r="B71" s="308" t="s">
        <v>75</v>
      </c>
      <c r="C71" s="309"/>
      <c r="D71" s="309"/>
      <c r="E71" s="97" t="s">
        <v>2493</v>
      </c>
      <c r="F71" s="97"/>
      <c r="G71" s="97"/>
      <c r="H71" s="47"/>
      <c r="I71" s="47"/>
      <c r="J71" s="47"/>
      <c r="K71" s="47"/>
      <c r="L71" s="47"/>
      <c r="M71" s="47"/>
      <c r="N71" s="47"/>
      <c r="O71" s="47"/>
      <c r="P71" s="48"/>
      <c r="Q71" s="48"/>
      <c r="R71" s="49">
        <v>2.7856991469999999</v>
      </c>
      <c r="S71" s="50">
        <v>0</v>
      </c>
      <c r="T71" s="51">
        <f t="shared" ref="T71" si="43">+IF(ISERR(S71/R71*100),"N/A",ROUND(S71/R71*100,2))</f>
        <v>0</v>
      </c>
      <c r="U71" s="50">
        <v>0</v>
      </c>
      <c r="V71" s="51" t="str">
        <f t="shared" ref="V71" si="44">+IF(ISERR(U71/S71*100),"N/A",ROUND(U71/S71*100,2))</f>
        <v>N/A</v>
      </c>
      <c r="W71" s="52">
        <f t="shared" si="0"/>
        <v>0</v>
      </c>
      <c r="Y71"/>
      <c r="Z71"/>
      <c r="AA71" s="140"/>
      <c r="AB71" s="141"/>
      <c r="AC71" s="141"/>
      <c r="AD71" s="141"/>
    </row>
    <row r="72" spans="2:30" ht="23.25" customHeight="1" thickBot="1" x14ac:dyDescent="0.25">
      <c r="B72" s="306" t="s">
        <v>71</v>
      </c>
      <c r="C72" s="307"/>
      <c r="D72" s="307"/>
      <c r="E72" s="96" t="s">
        <v>2494</v>
      </c>
      <c r="F72" s="96"/>
      <c r="G72" s="96"/>
      <c r="H72" s="41"/>
      <c r="I72" s="41"/>
      <c r="J72" s="41"/>
      <c r="K72" s="41"/>
      <c r="L72" s="41"/>
      <c r="M72" s="41"/>
      <c r="N72" s="41"/>
      <c r="O72" s="41"/>
      <c r="P72" s="42"/>
      <c r="Q72" s="42"/>
      <c r="R72" s="43">
        <v>0</v>
      </c>
      <c r="S72" s="44" t="s">
        <v>11</v>
      </c>
      <c r="T72" s="42"/>
      <c r="U72" s="44">
        <v>0</v>
      </c>
      <c r="V72" s="42"/>
      <c r="W72" s="45" t="str">
        <f t="shared" si="0"/>
        <v>N/A</v>
      </c>
      <c r="Y72"/>
      <c r="Z72"/>
      <c r="AA72" s="140"/>
      <c r="AB72" s="141"/>
      <c r="AC72" s="141"/>
      <c r="AD72" s="141"/>
    </row>
    <row r="73" spans="2:30" ht="26.25" customHeight="1" x14ac:dyDescent="0.2">
      <c r="B73" s="308" t="s">
        <v>75</v>
      </c>
      <c r="C73" s="309"/>
      <c r="D73" s="309"/>
      <c r="E73" s="97" t="s">
        <v>2494</v>
      </c>
      <c r="F73" s="97"/>
      <c r="G73" s="97"/>
      <c r="H73" s="47"/>
      <c r="I73" s="47"/>
      <c r="J73" s="47"/>
      <c r="K73" s="47"/>
      <c r="L73" s="47"/>
      <c r="M73" s="47"/>
      <c r="N73" s="47"/>
      <c r="O73" s="47"/>
      <c r="P73" s="48"/>
      <c r="Q73" s="48"/>
      <c r="R73" s="49">
        <v>4.1785487205000003</v>
      </c>
      <c r="S73" s="50">
        <v>0.73727224548123071</v>
      </c>
      <c r="T73" s="51">
        <f t="shared" ref="T73" si="45">+IF(ISERR(S73/R73*100),"N/A",ROUND(S73/R73*100,2))</f>
        <v>17.64</v>
      </c>
      <c r="U73" s="50">
        <v>0</v>
      </c>
      <c r="V73" s="51">
        <f t="shared" ref="V73" si="46">+IF(ISERR(U73/S73*100),"N/A",ROUND(U73/S73*100,2))</f>
        <v>0</v>
      </c>
      <c r="W73" s="52">
        <f t="shared" si="0"/>
        <v>0</v>
      </c>
      <c r="Y73"/>
      <c r="Z73"/>
      <c r="AA73" s="140"/>
      <c r="AB73" s="141"/>
      <c r="AC73" s="141"/>
      <c r="AD73" s="141"/>
    </row>
    <row r="74" spans="2:30" ht="23.25" customHeight="1" thickBot="1" x14ac:dyDescent="0.25">
      <c r="B74" s="306" t="s">
        <v>71</v>
      </c>
      <c r="C74" s="307"/>
      <c r="D74" s="307"/>
      <c r="E74" s="96" t="s">
        <v>441</v>
      </c>
      <c r="F74" s="96"/>
      <c r="G74" s="96"/>
      <c r="H74" s="41"/>
      <c r="I74" s="41"/>
      <c r="J74" s="41"/>
      <c r="K74" s="41"/>
      <c r="L74" s="41"/>
      <c r="M74" s="41"/>
      <c r="N74" s="41"/>
      <c r="O74" s="41"/>
      <c r="P74" s="42"/>
      <c r="Q74" s="42"/>
      <c r="R74" s="43">
        <v>138.99999982715593</v>
      </c>
      <c r="S74" s="44" t="s">
        <v>11</v>
      </c>
      <c r="T74" s="42"/>
      <c r="U74" s="44">
        <v>0</v>
      </c>
      <c r="V74" s="42"/>
      <c r="W74" s="45">
        <f t="shared" si="0"/>
        <v>0</v>
      </c>
      <c r="Y74"/>
      <c r="Z74"/>
      <c r="AA74" s="140"/>
      <c r="AB74" s="141"/>
      <c r="AC74" s="141"/>
      <c r="AD74" s="141"/>
    </row>
    <row r="75" spans="2:30" ht="26.25" customHeight="1" thickBot="1" x14ac:dyDescent="0.25">
      <c r="B75" s="308" t="s">
        <v>75</v>
      </c>
      <c r="C75" s="309"/>
      <c r="D75" s="309"/>
      <c r="E75" s="97" t="s">
        <v>441</v>
      </c>
      <c r="F75" s="97"/>
      <c r="G75" s="97"/>
      <c r="H75" s="47"/>
      <c r="I75" s="47"/>
      <c r="J75" s="47"/>
      <c r="K75" s="47"/>
      <c r="L75" s="47"/>
      <c r="M75" s="47"/>
      <c r="N75" s="47"/>
      <c r="O75" s="47"/>
      <c r="P75" s="48"/>
      <c r="Q75" s="48"/>
      <c r="R75" s="49">
        <v>62.019306895729258</v>
      </c>
      <c r="S75" s="50">
        <v>0</v>
      </c>
      <c r="T75" s="51">
        <f t="shared" ref="T75" si="47">+IF(ISERR(S75/R75*100),"N/A",ROUND(S75/R75*100,2))</f>
        <v>0</v>
      </c>
      <c r="U75" s="50">
        <v>0</v>
      </c>
      <c r="V75" s="51" t="str">
        <f t="shared" ref="V75" si="48">+IF(ISERR(U75/S75*100),"N/A",ROUND(U75/S75*100,2))</f>
        <v>N/A</v>
      </c>
      <c r="W75" s="52">
        <f t="shared" si="0"/>
        <v>0</v>
      </c>
    </row>
    <row r="76" spans="2:30" ht="22.5" customHeight="1" thickTop="1" thickBot="1" x14ac:dyDescent="0.25">
      <c r="B76" s="11" t="s">
        <v>81</v>
      </c>
      <c r="C76" s="12"/>
      <c r="D76" s="12"/>
      <c r="E76" s="12"/>
      <c r="F76" s="12"/>
      <c r="G76" s="12"/>
      <c r="H76" s="13"/>
      <c r="I76" s="13"/>
      <c r="J76" s="13"/>
      <c r="K76" s="13"/>
      <c r="L76" s="13"/>
      <c r="M76" s="13"/>
      <c r="N76" s="13"/>
      <c r="O76" s="13"/>
      <c r="P76" s="13"/>
      <c r="Q76" s="13"/>
      <c r="R76" s="13"/>
      <c r="S76" s="13"/>
      <c r="T76" s="13"/>
      <c r="U76" s="13"/>
      <c r="V76" s="13"/>
      <c r="W76" s="14"/>
    </row>
    <row r="77" spans="2:30" ht="37.5" customHeight="1" thickTop="1" x14ac:dyDescent="0.2">
      <c r="B77" s="297" t="s">
        <v>1484</v>
      </c>
      <c r="C77" s="298"/>
      <c r="D77" s="298"/>
      <c r="E77" s="298"/>
      <c r="F77" s="298"/>
      <c r="G77" s="298"/>
      <c r="H77" s="298"/>
      <c r="I77" s="298"/>
      <c r="J77" s="298"/>
      <c r="K77" s="298"/>
      <c r="L77" s="298"/>
      <c r="M77" s="298"/>
      <c r="N77" s="298"/>
      <c r="O77" s="298"/>
      <c r="P77" s="298"/>
      <c r="Q77" s="298"/>
      <c r="R77" s="298"/>
      <c r="S77" s="298"/>
      <c r="T77" s="298"/>
      <c r="U77" s="298"/>
      <c r="V77" s="298"/>
      <c r="W77" s="299"/>
    </row>
    <row r="78" spans="2:30" ht="15" customHeight="1" thickBot="1" x14ac:dyDescent="0.25">
      <c r="B78" s="300"/>
      <c r="C78" s="301"/>
      <c r="D78" s="301"/>
      <c r="E78" s="301"/>
      <c r="F78" s="301"/>
      <c r="G78" s="301"/>
      <c r="H78" s="301"/>
      <c r="I78" s="301"/>
      <c r="J78" s="301"/>
      <c r="K78" s="301"/>
      <c r="L78" s="301"/>
      <c r="M78" s="301"/>
      <c r="N78" s="301"/>
      <c r="O78" s="301"/>
      <c r="P78" s="301"/>
      <c r="Q78" s="301"/>
      <c r="R78" s="301"/>
      <c r="S78" s="301"/>
      <c r="T78" s="301"/>
      <c r="U78" s="301"/>
      <c r="V78" s="301"/>
      <c r="W78" s="302"/>
    </row>
    <row r="79" spans="2:30" ht="37.5" customHeight="1" thickTop="1" x14ac:dyDescent="0.2">
      <c r="B79" s="297" t="s">
        <v>1483</v>
      </c>
      <c r="C79" s="298"/>
      <c r="D79" s="298"/>
      <c r="E79" s="298"/>
      <c r="F79" s="298"/>
      <c r="G79" s="298"/>
      <c r="H79" s="298"/>
      <c r="I79" s="298"/>
      <c r="J79" s="298"/>
      <c r="K79" s="298"/>
      <c r="L79" s="298"/>
      <c r="M79" s="298"/>
      <c r="N79" s="298"/>
      <c r="O79" s="298"/>
      <c r="P79" s="298"/>
      <c r="Q79" s="298"/>
      <c r="R79" s="298"/>
      <c r="S79" s="298"/>
      <c r="T79" s="298"/>
      <c r="U79" s="298"/>
      <c r="V79" s="298"/>
      <c r="W79" s="299"/>
    </row>
    <row r="80" spans="2:30" ht="15" customHeight="1" thickBot="1" x14ac:dyDescent="0.25">
      <c r="B80" s="300"/>
      <c r="C80" s="301"/>
      <c r="D80" s="301"/>
      <c r="E80" s="301"/>
      <c r="F80" s="301"/>
      <c r="G80" s="301"/>
      <c r="H80" s="301"/>
      <c r="I80" s="301"/>
      <c r="J80" s="301"/>
      <c r="K80" s="301"/>
      <c r="L80" s="301"/>
      <c r="M80" s="301"/>
      <c r="N80" s="301"/>
      <c r="O80" s="301"/>
      <c r="P80" s="301"/>
      <c r="Q80" s="301"/>
      <c r="R80" s="301"/>
      <c r="S80" s="301"/>
      <c r="T80" s="301"/>
      <c r="U80" s="301"/>
      <c r="V80" s="301"/>
      <c r="W80" s="302"/>
    </row>
    <row r="81" spans="2:23" ht="37.5" customHeight="1" thickTop="1" x14ac:dyDescent="0.2">
      <c r="B81" s="297" t="s">
        <v>1482</v>
      </c>
      <c r="C81" s="298"/>
      <c r="D81" s="298"/>
      <c r="E81" s="298"/>
      <c r="F81" s="298"/>
      <c r="G81" s="298"/>
      <c r="H81" s="298"/>
      <c r="I81" s="298"/>
      <c r="J81" s="298"/>
      <c r="K81" s="298"/>
      <c r="L81" s="298"/>
      <c r="M81" s="298"/>
      <c r="N81" s="298"/>
      <c r="O81" s="298"/>
      <c r="P81" s="298"/>
      <c r="Q81" s="298"/>
      <c r="R81" s="298"/>
      <c r="S81" s="298"/>
      <c r="T81" s="298"/>
      <c r="U81" s="298"/>
      <c r="V81" s="298"/>
      <c r="W81" s="299"/>
    </row>
    <row r="82" spans="2:23" ht="13.5" thickBot="1" x14ac:dyDescent="0.25">
      <c r="B82" s="303"/>
      <c r="C82" s="304"/>
      <c r="D82" s="304"/>
      <c r="E82" s="304"/>
      <c r="F82" s="304"/>
      <c r="G82" s="304"/>
      <c r="H82" s="304"/>
      <c r="I82" s="304"/>
      <c r="J82" s="304"/>
      <c r="K82" s="304"/>
      <c r="L82" s="304"/>
      <c r="M82" s="304"/>
      <c r="N82" s="304"/>
      <c r="O82" s="304"/>
      <c r="P82" s="304"/>
      <c r="Q82" s="304"/>
      <c r="R82" s="304"/>
      <c r="S82" s="304"/>
      <c r="T82" s="304"/>
      <c r="U82" s="304"/>
      <c r="V82" s="304"/>
      <c r="W82" s="305"/>
    </row>
  </sheetData>
  <mergeCells count="103">
    <mergeCell ref="A1:P1"/>
    <mergeCell ref="B2:W2"/>
    <mergeCell ref="D4:H4"/>
    <mergeCell ref="J4:K4"/>
    <mergeCell ref="M4:Q4"/>
    <mergeCell ref="S4:U4"/>
    <mergeCell ref="V4:W4"/>
    <mergeCell ref="D7:H7"/>
    <mergeCell ref="O7:W7"/>
    <mergeCell ref="D8:H8"/>
    <mergeCell ref="P8:W8"/>
    <mergeCell ref="C9:W9"/>
    <mergeCell ref="C5:W5"/>
    <mergeCell ref="D6:H6"/>
    <mergeCell ref="J6:K6"/>
    <mergeCell ref="L6:M6"/>
    <mergeCell ref="N6:W6"/>
    <mergeCell ref="C15:I15"/>
    <mergeCell ref="L15:Q15"/>
    <mergeCell ref="T15:W15"/>
    <mergeCell ref="C16:W16"/>
    <mergeCell ref="B18:T18"/>
    <mergeCell ref="U18:W18"/>
    <mergeCell ref="C10:W10"/>
    <mergeCell ref="B13:I13"/>
    <mergeCell ref="K13:Q13"/>
    <mergeCell ref="S13:W13"/>
    <mergeCell ref="C14:I14"/>
    <mergeCell ref="L14:Q14"/>
    <mergeCell ref="T14:W14"/>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B79:W80"/>
    <mergeCell ref="B81:W82"/>
    <mergeCell ref="S24:T24"/>
    <mergeCell ref="V24:W24"/>
    <mergeCell ref="B26:D26"/>
    <mergeCell ref="B27:D27"/>
    <mergeCell ref="B77:W78"/>
    <mergeCell ref="B28:D28"/>
    <mergeCell ref="B29:D29"/>
    <mergeCell ref="B30:D30"/>
    <mergeCell ref="B31:D31"/>
    <mergeCell ref="B32:D32"/>
    <mergeCell ref="B33:D33"/>
    <mergeCell ref="B34:D34"/>
    <mergeCell ref="B35:D35"/>
    <mergeCell ref="B36:D36"/>
    <mergeCell ref="B42:D42"/>
    <mergeCell ref="B43:D43"/>
    <mergeCell ref="B44:D44"/>
    <mergeCell ref="B45:D45"/>
    <mergeCell ref="B46:D46"/>
    <mergeCell ref="B37:D37"/>
    <mergeCell ref="B38:D38"/>
    <mergeCell ref="B39:D39"/>
    <mergeCell ref="B40:D40"/>
    <mergeCell ref="B41:D41"/>
    <mergeCell ref="B52:D52"/>
    <mergeCell ref="B53:D53"/>
    <mergeCell ref="B54:D54"/>
    <mergeCell ref="B55:D55"/>
    <mergeCell ref="B56:D56"/>
    <mergeCell ref="B47:D47"/>
    <mergeCell ref="B48:D48"/>
    <mergeCell ref="B49:D49"/>
    <mergeCell ref="B50:D50"/>
    <mergeCell ref="B51:D51"/>
    <mergeCell ref="B62:D62"/>
    <mergeCell ref="B63:D63"/>
    <mergeCell ref="B64:D64"/>
    <mergeCell ref="B65:D65"/>
    <mergeCell ref="B66:D66"/>
    <mergeCell ref="B57:D57"/>
    <mergeCell ref="B58:D58"/>
    <mergeCell ref="B59:D59"/>
    <mergeCell ref="B60:D60"/>
    <mergeCell ref="B61:D61"/>
    <mergeCell ref="B72:D72"/>
    <mergeCell ref="B73:D73"/>
    <mergeCell ref="B74:D74"/>
    <mergeCell ref="B75:D75"/>
    <mergeCell ref="B67:D67"/>
    <mergeCell ref="B68:D68"/>
    <mergeCell ref="B69:D69"/>
    <mergeCell ref="B70:D70"/>
    <mergeCell ref="B71:D7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1461</v>
      </c>
      <c r="D4" s="253" t="s">
        <v>1460</v>
      </c>
      <c r="E4" s="253"/>
      <c r="F4" s="253"/>
      <c r="G4" s="253"/>
      <c r="H4" s="254"/>
      <c r="I4" s="18"/>
      <c r="J4" s="255" t="s">
        <v>6</v>
      </c>
      <c r="K4" s="253"/>
      <c r="L4" s="17" t="s">
        <v>1513</v>
      </c>
      <c r="M4" s="256" t="s">
        <v>1512</v>
      </c>
      <c r="N4" s="256"/>
      <c r="O4" s="256"/>
      <c r="P4" s="256"/>
      <c r="Q4" s="257"/>
      <c r="R4" s="19"/>
      <c r="S4" s="258" t="s">
        <v>9</v>
      </c>
      <c r="T4" s="259"/>
      <c r="U4" s="259"/>
      <c r="V4" s="260" t="s">
        <v>1511</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1504</v>
      </c>
      <c r="D6" s="262" t="s">
        <v>1510</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1509</v>
      </c>
      <c r="K8" s="26" t="s">
        <v>1508</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26" customHeight="1" thickTop="1" thickBot="1" x14ac:dyDescent="0.25">
      <c r="B10" s="27" t="s">
        <v>25</v>
      </c>
      <c r="C10" s="260" t="s">
        <v>1507</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1506</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1505</v>
      </c>
      <c r="C21" s="288"/>
      <c r="D21" s="288"/>
      <c r="E21" s="288"/>
      <c r="F21" s="288"/>
      <c r="G21" s="288"/>
      <c r="H21" s="288"/>
      <c r="I21" s="288"/>
      <c r="J21" s="288"/>
      <c r="K21" s="288"/>
      <c r="L21" s="288"/>
      <c r="M21" s="289" t="s">
        <v>1504</v>
      </c>
      <c r="N21" s="289"/>
      <c r="O21" s="289" t="s">
        <v>60</v>
      </c>
      <c r="P21" s="289"/>
      <c r="Q21" s="290" t="s">
        <v>53</v>
      </c>
      <c r="R21" s="290"/>
      <c r="S21" s="34" t="s">
        <v>1503</v>
      </c>
      <c r="T21" s="34" t="s">
        <v>102</v>
      </c>
      <c r="U21" s="34" t="s">
        <v>1502</v>
      </c>
      <c r="V21" s="34">
        <f>+IF(ISERR(U21/T21*100),"N/A",ROUND(U21/T21*100,2))</f>
        <v>195.11</v>
      </c>
      <c r="W21" s="35">
        <f>+IF(ISERR(U21/S21*100),"N/A",ROUND(U21/S21*100,2))</f>
        <v>34.840000000000003</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1500</v>
      </c>
      <c r="F25" s="40"/>
      <c r="G25" s="40"/>
      <c r="H25" s="41"/>
      <c r="I25" s="41"/>
      <c r="J25" s="41"/>
      <c r="K25" s="41"/>
      <c r="L25" s="41"/>
      <c r="M25" s="41"/>
      <c r="N25" s="41"/>
      <c r="O25" s="41"/>
      <c r="P25" s="42"/>
      <c r="Q25" s="42"/>
      <c r="R25" s="43" t="s">
        <v>1501</v>
      </c>
      <c r="S25" s="44" t="s">
        <v>11</v>
      </c>
      <c r="T25" s="42"/>
      <c r="U25" s="44" t="s">
        <v>1395</v>
      </c>
      <c r="V25" s="42"/>
      <c r="W25" s="45">
        <f>+IF(ISERR(U25/R25*100),"N/A",ROUND(U25/R25*100,2))</f>
        <v>3.31</v>
      </c>
    </row>
    <row r="26" spans="2:27" ht="26.25" customHeight="1" thickBot="1" x14ac:dyDescent="0.25">
      <c r="B26" s="308" t="s">
        <v>75</v>
      </c>
      <c r="C26" s="309"/>
      <c r="D26" s="309"/>
      <c r="E26" s="46" t="s">
        <v>1500</v>
      </c>
      <c r="F26" s="46"/>
      <c r="G26" s="46"/>
      <c r="H26" s="47"/>
      <c r="I26" s="47"/>
      <c r="J26" s="47"/>
      <c r="K26" s="47"/>
      <c r="L26" s="47"/>
      <c r="M26" s="47"/>
      <c r="N26" s="47"/>
      <c r="O26" s="47"/>
      <c r="P26" s="48"/>
      <c r="Q26" s="48"/>
      <c r="R26" s="49" t="s">
        <v>1499</v>
      </c>
      <c r="S26" s="50" t="s">
        <v>1498</v>
      </c>
      <c r="T26" s="51">
        <f>+IF(ISERR(S26/R26*100),"N/A",ROUND(S26/R26*100,2))</f>
        <v>23.35</v>
      </c>
      <c r="U26" s="50" t="s">
        <v>1395</v>
      </c>
      <c r="V26" s="51">
        <f>+IF(ISERR(U26/S26*100),"N/A",ROUND(U26/S26*100,2))</f>
        <v>15.29</v>
      </c>
      <c r="W26" s="52">
        <f>+IF(ISERR(U26/R26*100),"N/A",ROUND(U26/R26*100,2))</f>
        <v>3.57</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1497</v>
      </c>
      <c r="C28" s="298"/>
      <c r="D28" s="298"/>
      <c r="E28" s="298"/>
      <c r="F28" s="298"/>
      <c r="G28" s="298"/>
      <c r="H28" s="298"/>
      <c r="I28" s="298"/>
      <c r="J28" s="298"/>
      <c r="K28" s="298"/>
      <c r="L28" s="298"/>
      <c r="M28" s="298"/>
      <c r="N28" s="298"/>
      <c r="O28" s="298"/>
      <c r="P28" s="298"/>
      <c r="Q28" s="298"/>
      <c r="R28" s="298"/>
      <c r="S28" s="298"/>
      <c r="T28" s="298"/>
      <c r="U28" s="298"/>
      <c r="V28" s="298"/>
      <c r="W28" s="299"/>
    </row>
    <row r="29" spans="2:27" ht="30.7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1496</v>
      </c>
      <c r="C30" s="298"/>
      <c r="D30" s="298"/>
      <c r="E30" s="298"/>
      <c r="F30" s="298"/>
      <c r="G30" s="298"/>
      <c r="H30" s="298"/>
      <c r="I30" s="298"/>
      <c r="J30" s="298"/>
      <c r="K30" s="298"/>
      <c r="L30" s="298"/>
      <c r="M30" s="298"/>
      <c r="N30" s="298"/>
      <c r="O30" s="298"/>
      <c r="P30" s="298"/>
      <c r="Q30" s="298"/>
      <c r="R30" s="298"/>
      <c r="S30" s="298"/>
      <c r="T30" s="298"/>
      <c r="U30" s="298"/>
      <c r="V30" s="298"/>
      <c r="W30" s="299"/>
    </row>
    <row r="31" spans="2:27" ht="42"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1495</v>
      </c>
      <c r="C32" s="298"/>
      <c r="D32" s="298"/>
      <c r="E32" s="298"/>
      <c r="F32" s="298"/>
      <c r="G32" s="298"/>
      <c r="H32" s="298"/>
      <c r="I32" s="298"/>
      <c r="J32" s="298"/>
      <c r="K32" s="298"/>
      <c r="L32" s="298"/>
      <c r="M32" s="298"/>
      <c r="N32" s="298"/>
      <c r="O32" s="298"/>
      <c r="P32" s="298"/>
      <c r="Q32" s="298"/>
      <c r="R32" s="298"/>
      <c r="S32" s="298"/>
      <c r="T32" s="298"/>
      <c r="U32" s="298"/>
      <c r="V32" s="298"/>
      <c r="W32" s="299"/>
    </row>
    <row r="33" spans="2:23" ht="51.75" customHeight="1"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1558</v>
      </c>
      <c r="D4" s="253" t="s">
        <v>1557</v>
      </c>
      <c r="E4" s="253"/>
      <c r="F4" s="253"/>
      <c r="G4" s="253"/>
      <c r="H4" s="254"/>
      <c r="I4" s="18"/>
      <c r="J4" s="255" t="s">
        <v>6</v>
      </c>
      <c r="K4" s="253"/>
      <c r="L4" s="17" t="s">
        <v>234</v>
      </c>
      <c r="M4" s="256" t="s">
        <v>1556</v>
      </c>
      <c r="N4" s="256"/>
      <c r="O4" s="256"/>
      <c r="P4" s="256"/>
      <c r="Q4" s="257"/>
      <c r="R4" s="19"/>
      <c r="S4" s="258" t="s">
        <v>9</v>
      </c>
      <c r="T4" s="259"/>
      <c r="U4" s="259"/>
      <c r="V4" s="260" t="s">
        <v>1555</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47.25" customHeight="1" thickBot="1" x14ac:dyDescent="0.25">
      <c r="B6" s="20" t="s">
        <v>12</v>
      </c>
      <c r="C6" s="21" t="s">
        <v>1524</v>
      </c>
      <c r="D6" s="262" t="s">
        <v>1554</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1537</v>
      </c>
      <c r="D7" s="249" t="s">
        <v>1553</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1552</v>
      </c>
      <c r="K8" s="26" t="s">
        <v>1551</v>
      </c>
      <c r="L8" s="26" t="s">
        <v>1550</v>
      </c>
      <c r="M8" s="26" t="s">
        <v>1549</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1548</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1547</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1546</v>
      </c>
      <c r="C21" s="288"/>
      <c r="D21" s="288"/>
      <c r="E21" s="288"/>
      <c r="F21" s="288"/>
      <c r="G21" s="288"/>
      <c r="H21" s="288"/>
      <c r="I21" s="288"/>
      <c r="J21" s="288"/>
      <c r="K21" s="288"/>
      <c r="L21" s="288"/>
      <c r="M21" s="289" t="s">
        <v>1537</v>
      </c>
      <c r="N21" s="289"/>
      <c r="O21" s="289" t="s">
        <v>60</v>
      </c>
      <c r="P21" s="289"/>
      <c r="Q21" s="290" t="s">
        <v>53</v>
      </c>
      <c r="R21" s="290"/>
      <c r="S21" s="34" t="s">
        <v>1545</v>
      </c>
      <c r="T21" s="34" t="s">
        <v>1544</v>
      </c>
      <c r="U21" s="34" t="s">
        <v>1543</v>
      </c>
      <c r="V21" s="34">
        <f t="shared" ref="V21:V30" si="0">+IF(ISERR(U21/T21*100),"N/A",ROUND(U21/T21*100,2))</f>
        <v>67.86</v>
      </c>
      <c r="W21" s="35">
        <f t="shared" ref="W21:W30" si="1">+IF(ISERR(U21/S21*100),"N/A",ROUND(U21/S21*100,2))</f>
        <v>70.37</v>
      </c>
    </row>
    <row r="22" spans="2:27" ht="56.25" customHeight="1" x14ac:dyDescent="0.2">
      <c r="B22" s="287" t="s">
        <v>1542</v>
      </c>
      <c r="C22" s="288"/>
      <c r="D22" s="288"/>
      <c r="E22" s="288"/>
      <c r="F22" s="288"/>
      <c r="G22" s="288"/>
      <c r="H22" s="288"/>
      <c r="I22" s="288"/>
      <c r="J22" s="288"/>
      <c r="K22" s="288"/>
      <c r="L22" s="288"/>
      <c r="M22" s="289" t="s">
        <v>1537</v>
      </c>
      <c r="N22" s="289"/>
      <c r="O22" s="289" t="s">
        <v>60</v>
      </c>
      <c r="P22" s="289"/>
      <c r="Q22" s="290" t="s">
        <v>53</v>
      </c>
      <c r="R22" s="290"/>
      <c r="S22" s="34" t="s">
        <v>1541</v>
      </c>
      <c r="T22" s="34" t="s">
        <v>1540</v>
      </c>
      <c r="U22" s="34" t="s">
        <v>1539</v>
      </c>
      <c r="V22" s="34">
        <f t="shared" si="0"/>
        <v>135.43</v>
      </c>
      <c r="W22" s="35">
        <f t="shared" si="1"/>
        <v>221.5</v>
      </c>
    </row>
    <row r="23" spans="2:27" ht="56.25" customHeight="1" x14ac:dyDescent="0.2">
      <c r="B23" s="287" t="s">
        <v>1538</v>
      </c>
      <c r="C23" s="288"/>
      <c r="D23" s="288"/>
      <c r="E23" s="288"/>
      <c r="F23" s="288"/>
      <c r="G23" s="288"/>
      <c r="H23" s="288"/>
      <c r="I23" s="288"/>
      <c r="J23" s="288"/>
      <c r="K23" s="288"/>
      <c r="L23" s="288"/>
      <c r="M23" s="289" t="s">
        <v>1537</v>
      </c>
      <c r="N23" s="289"/>
      <c r="O23" s="289" t="s">
        <v>60</v>
      </c>
      <c r="P23" s="289"/>
      <c r="Q23" s="290" t="s">
        <v>53</v>
      </c>
      <c r="R23" s="290"/>
      <c r="S23" s="34" t="s">
        <v>54</v>
      </c>
      <c r="T23" s="34" t="s">
        <v>54</v>
      </c>
      <c r="U23" s="34" t="s">
        <v>54</v>
      </c>
      <c r="V23" s="34">
        <f t="shared" si="0"/>
        <v>100</v>
      </c>
      <c r="W23" s="35">
        <f t="shared" si="1"/>
        <v>100</v>
      </c>
    </row>
    <row r="24" spans="2:27" ht="56.25" customHeight="1" x14ac:dyDescent="0.2">
      <c r="B24" s="287" t="s">
        <v>1536</v>
      </c>
      <c r="C24" s="288"/>
      <c r="D24" s="288"/>
      <c r="E24" s="288"/>
      <c r="F24" s="288"/>
      <c r="G24" s="288"/>
      <c r="H24" s="288"/>
      <c r="I24" s="288"/>
      <c r="J24" s="288"/>
      <c r="K24" s="288"/>
      <c r="L24" s="288"/>
      <c r="M24" s="289" t="s">
        <v>1524</v>
      </c>
      <c r="N24" s="289"/>
      <c r="O24" s="289" t="s">
        <v>60</v>
      </c>
      <c r="P24" s="289"/>
      <c r="Q24" s="290" t="s">
        <v>53</v>
      </c>
      <c r="R24" s="290"/>
      <c r="S24" s="34" t="s">
        <v>54</v>
      </c>
      <c r="T24" s="34" t="s">
        <v>1535</v>
      </c>
      <c r="U24" s="34" t="s">
        <v>345</v>
      </c>
      <c r="V24" s="34">
        <f t="shared" si="0"/>
        <v>300</v>
      </c>
      <c r="W24" s="35">
        <f t="shared" si="1"/>
        <v>24</v>
      </c>
    </row>
    <row r="25" spans="2:27" ht="56.25" customHeight="1" x14ac:dyDescent="0.2">
      <c r="B25" s="287" t="s">
        <v>1534</v>
      </c>
      <c r="C25" s="288"/>
      <c r="D25" s="288"/>
      <c r="E25" s="288"/>
      <c r="F25" s="288"/>
      <c r="G25" s="288"/>
      <c r="H25" s="288"/>
      <c r="I25" s="288"/>
      <c r="J25" s="288"/>
      <c r="K25" s="288"/>
      <c r="L25" s="288"/>
      <c r="M25" s="289" t="s">
        <v>1524</v>
      </c>
      <c r="N25" s="289"/>
      <c r="O25" s="289" t="s">
        <v>60</v>
      </c>
      <c r="P25" s="289"/>
      <c r="Q25" s="290" t="s">
        <v>53</v>
      </c>
      <c r="R25" s="290"/>
      <c r="S25" s="34" t="s">
        <v>54</v>
      </c>
      <c r="T25" s="34" t="s">
        <v>1185</v>
      </c>
      <c r="U25" s="34" t="s">
        <v>1533</v>
      </c>
      <c r="V25" s="34">
        <f t="shared" si="0"/>
        <v>289.51</v>
      </c>
      <c r="W25" s="35">
        <f t="shared" si="1"/>
        <v>41.4</v>
      </c>
    </row>
    <row r="26" spans="2:27" ht="56.25" customHeight="1" x14ac:dyDescent="0.2">
      <c r="B26" s="287" t="s">
        <v>1532</v>
      </c>
      <c r="C26" s="288"/>
      <c r="D26" s="288"/>
      <c r="E26" s="288"/>
      <c r="F26" s="288"/>
      <c r="G26" s="288"/>
      <c r="H26" s="288"/>
      <c r="I26" s="288"/>
      <c r="J26" s="288"/>
      <c r="K26" s="288"/>
      <c r="L26" s="288"/>
      <c r="M26" s="289" t="s">
        <v>1524</v>
      </c>
      <c r="N26" s="289"/>
      <c r="O26" s="289" t="s">
        <v>60</v>
      </c>
      <c r="P26" s="289"/>
      <c r="Q26" s="290" t="s">
        <v>53</v>
      </c>
      <c r="R26" s="290"/>
      <c r="S26" s="34" t="s">
        <v>54</v>
      </c>
      <c r="T26" s="34" t="s">
        <v>57</v>
      </c>
      <c r="U26" s="34" t="s">
        <v>57</v>
      </c>
      <c r="V26" s="34" t="str">
        <f t="shared" si="0"/>
        <v>N/A</v>
      </c>
      <c r="W26" s="35">
        <f t="shared" si="1"/>
        <v>0</v>
      </c>
    </row>
    <row r="27" spans="2:27" ht="56.25" customHeight="1" x14ac:dyDescent="0.2">
      <c r="B27" s="287" t="s">
        <v>1531</v>
      </c>
      <c r="C27" s="288"/>
      <c r="D27" s="288"/>
      <c r="E27" s="288"/>
      <c r="F27" s="288"/>
      <c r="G27" s="288"/>
      <c r="H27" s="288"/>
      <c r="I27" s="288"/>
      <c r="J27" s="288"/>
      <c r="K27" s="288"/>
      <c r="L27" s="288"/>
      <c r="M27" s="289" t="s">
        <v>1524</v>
      </c>
      <c r="N27" s="289"/>
      <c r="O27" s="289" t="s">
        <v>60</v>
      </c>
      <c r="P27" s="289"/>
      <c r="Q27" s="290" t="s">
        <v>53</v>
      </c>
      <c r="R27" s="290"/>
      <c r="S27" s="34" t="s">
        <v>54</v>
      </c>
      <c r="T27" s="34" t="s">
        <v>63</v>
      </c>
      <c r="U27" s="34" t="s">
        <v>1530</v>
      </c>
      <c r="V27" s="34">
        <f t="shared" si="0"/>
        <v>102.8</v>
      </c>
      <c r="W27" s="35">
        <f t="shared" si="1"/>
        <v>25.7</v>
      </c>
    </row>
    <row r="28" spans="2:27" ht="56.25" customHeight="1" x14ac:dyDescent="0.2">
      <c r="B28" s="287" t="s">
        <v>1529</v>
      </c>
      <c r="C28" s="288"/>
      <c r="D28" s="288"/>
      <c r="E28" s="288"/>
      <c r="F28" s="288"/>
      <c r="G28" s="288"/>
      <c r="H28" s="288"/>
      <c r="I28" s="288"/>
      <c r="J28" s="288"/>
      <c r="K28" s="288"/>
      <c r="L28" s="288"/>
      <c r="M28" s="289" t="s">
        <v>1524</v>
      </c>
      <c r="N28" s="289"/>
      <c r="O28" s="289" t="s">
        <v>60</v>
      </c>
      <c r="P28" s="289"/>
      <c r="Q28" s="290" t="s">
        <v>53</v>
      </c>
      <c r="R28" s="290"/>
      <c r="S28" s="34" t="s">
        <v>54</v>
      </c>
      <c r="T28" s="34" t="s">
        <v>63</v>
      </c>
      <c r="U28" s="34" t="s">
        <v>900</v>
      </c>
      <c r="V28" s="34">
        <f t="shared" si="0"/>
        <v>118</v>
      </c>
      <c r="W28" s="35">
        <f t="shared" si="1"/>
        <v>29.5</v>
      </c>
    </row>
    <row r="29" spans="2:27" ht="56.25" customHeight="1" x14ac:dyDescent="0.2">
      <c r="B29" s="287" t="s">
        <v>1528</v>
      </c>
      <c r="C29" s="288"/>
      <c r="D29" s="288"/>
      <c r="E29" s="288"/>
      <c r="F29" s="288"/>
      <c r="G29" s="288"/>
      <c r="H29" s="288"/>
      <c r="I29" s="288"/>
      <c r="J29" s="288"/>
      <c r="K29" s="288"/>
      <c r="L29" s="288"/>
      <c r="M29" s="289" t="s">
        <v>1524</v>
      </c>
      <c r="N29" s="289"/>
      <c r="O29" s="289" t="s">
        <v>60</v>
      </c>
      <c r="P29" s="289"/>
      <c r="Q29" s="290" t="s">
        <v>53</v>
      </c>
      <c r="R29" s="290"/>
      <c r="S29" s="34" t="s">
        <v>1527</v>
      </c>
      <c r="T29" s="34" t="s">
        <v>1526</v>
      </c>
      <c r="U29" s="34" t="s">
        <v>1395</v>
      </c>
      <c r="V29" s="34">
        <f t="shared" si="0"/>
        <v>38.46</v>
      </c>
      <c r="W29" s="35">
        <f t="shared" si="1"/>
        <v>9.58</v>
      </c>
    </row>
    <row r="30" spans="2:27" ht="56.25" customHeight="1" thickBot="1" x14ac:dyDescent="0.25">
      <c r="B30" s="287" t="s">
        <v>1525</v>
      </c>
      <c r="C30" s="288"/>
      <c r="D30" s="288"/>
      <c r="E30" s="288"/>
      <c r="F30" s="288"/>
      <c r="G30" s="288"/>
      <c r="H30" s="288"/>
      <c r="I30" s="288"/>
      <c r="J30" s="288"/>
      <c r="K30" s="288"/>
      <c r="L30" s="288"/>
      <c r="M30" s="289" t="s">
        <v>1524</v>
      </c>
      <c r="N30" s="289"/>
      <c r="O30" s="289" t="s">
        <v>60</v>
      </c>
      <c r="P30" s="289"/>
      <c r="Q30" s="290" t="s">
        <v>53</v>
      </c>
      <c r="R30" s="290"/>
      <c r="S30" s="34" t="s">
        <v>1122</v>
      </c>
      <c r="T30" s="34" t="s">
        <v>1193</v>
      </c>
      <c r="U30" s="34" t="s">
        <v>1523</v>
      </c>
      <c r="V30" s="34">
        <f t="shared" si="0"/>
        <v>106.25</v>
      </c>
      <c r="W30" s="35">
        <f t="shared" si="1"/>
        <v>37.78</v>
      </c>
    </row>
    <row r="31" spans="2:27" ht="21.75" customHeight="1" thickTop="1" thickBot="1" x14ac:dyDescent="0.25">
      <c r="B31" s="11" t="s">
        <v>65</v>
      </c>
      <c r="C31" s="12"/>
      <c r="D31" s="12"/>
      <c r="E31" s="12"/>
      <c r="F31" s="12"/>
      <c r="G31" s="12"/>
      <c r="H31" s="13"/>
      <c r="I31" s="13"/>
      <c r="J31" s="13"/>
      <c r="K31" s="13"/>
      <c r="L31" s="13"/>
      <c r="M31" s="13"/>
      <c r="N31" s="13"/>
      <c r="O31" s="13"/>
      <c r="P31" s="13"/>
      <c r="Q31" s="13"/>
      <c r="R31" s="13"/>
      <c r="S31" s="13"/>
      <c r="T31" s="13"/>
      <c r="U31" s="13"/>
      <c r="V31" s="13"/>
      <c r="W31" s="14"/>
      <c r="X31" s="36"/>
    </row>
    <row r="32" spans="2:27" ht="29.25" customHeight="1" thickTop="1" thickBot="1" x14ac:dyDescent="0.25">
      <c r="B32" s="291" t="s">
        <v>2293</v>
      </c>
      <c r="C32" s="292"/>
      <c r="D32" s="292"/>
      <c r="E32" s="292"/>
      <c r="F32" s="292"/>
      <c r="G32" s="292"/>
      <c r="H32" s="292"/>
      <c r="I32" s="292"/>
      <c r="J32" s="292"/>
      <c r="K32" s="292"/>
      <c r="L32" s="292"/>
      <c r="M32" s="292"/>
      <c r="N32" s="292"/>
      <c r="O32" s="292"/>
      <c r="P32" s="292"/>
      <c r="Q32" s="293"/>
      <c r="R32" s="37" t="s">
        <v>45</v>
      </c>
      <c r="S32" s="274" t="s">
        <v>46</v>
      </c>
      <c r="T32" s="274"/>
      <c r="U32" s="38" t="s">
        <v>66</v>
      </c>
      <c r="V32" s="273" t="s">
        <v>67</v>
      </c>
      <c r="W32" s="275"/>
    </row>
    <row r="33" spans="2:25" ht="30.75" customHeight="1" thickBot="1" x14ac:dyDescent="0.25">
      <c r="B33" s="294"/>
      <c r="C33" s="295"/>
      <c r="D33" s="295"/>
      <c r="E33" s="295"/>
      <c r="F33" s="295"/>
      <c r="G33" s="295"/>
      <c r="H33" s="295"/>
      <c r="I33" s="295"/>
      <c r="J33" s="295"/>
      <c r="K33" s="295"/>
      <c r="L33" s="295"/>
      <c r="M33" s="295"/>
      <c r="N33" s="295"/>
      <c r="O33" s="295"/>
      <c r="P33" s="295"/>
      <c r="Q33" s="296"/>
      <c r="R33" s="39" t="s">
        <v>68</v>
      </c>
      <c r="S33" s="39" t="s">
        <v>68</v>
      </c>
      <c r="T33" s="39" t="s">
        <v>60</v>
      </c>
      <c r="U33" s="39" t="s">
        <v>68</v>
      </c>
      <c r="V33" s="39" t="s">
        <v>69</v>
      </c>
      <c r="W33" s="32" t="s">
        <v>70</v>
      </c>
      <c r="Y33" s="36"/>
    </row>
    <row r="34" spans="2:25" ht="23.25" customHeight="1" thickBot="1" x14ac:dyDescent="0.25">
      <c r="B34" s="306" t="s">
        <v>71</v>
      </c>
      <c r="C34" s="307"/>
      <c r="D34" s="307"/>
      <c r="E34" s="40" t="s">
        <v>1522</v>
      </c>
      <c r="F34" s="40"/>
      <c r="G34" s="40"/>
      <c r="H34" s="41"/>
      <c r="I34" s="41"/>
      <c r="J34" s="41"/>
      <c r="K34" s="41"/>
      <c r="L34" s="41"/>
      <c r="M34" s="41"/>
      <c r="N34" s="41"/>
      <c r="O34" s="41"/>
      <c r="P34" s="42"/>
      <c r="Q34" s="42"/>
      <c r="R34" s="43" t="s">
        <v>1521</v>
      </c>
      <c r="S34" s="44" t="s">
        <v>11</v>
      </c>
      <c r="T34" s="42"/>
      <c r="U34" s="44" t="s">
        <v>57</v>
      </c>
      <c r="V34" s="42"/>
      <c r="W34" s="45">
        <f>+IF(ISERR(U34/R34*100),"N/A",ROUND(U34/R34*100,2))</f>
        <v>0</v>
      </c>
    </row>
    <row r="35" spans="2:25" ht="26.25" customHeight="1" x14ac:dyDescent="0.2">
      <c r="B35" s="308" t="s">
        <v>75</v>
      </c>
      <c r="C35" s="309"/>
      <c r="D35" s="309"/>
      <c r="E35" s="46" t="s">
        <v>1522</v>
      </c>
      <c r="F35" s="46"/>
      <c r="G35" s="46"/>
      <c r="H35" s="47"/>
      <c r="I35" s="47"/>
      <c r="J35" s="47"/>
      <c r="K35" s="47"/>
      <c r="L35" s="47"/>
      <c r="M35" s="47"/>
      <c r="N35" s="47"/>
      <c r="O35" s="47"/>
      <c r="P35" s="48"/>
      <c r="Q35" s="48"/>
      <c r="R35" s="49" t="s">
        <v>1521</v>
      </c>
      <c r="S35" s="50" t="s">
        <v>57</v>
      </c>
      <c r="T35" s="51">
        <f>+IF(ISERR(S35/R35*100),"N/A",ROUND(S35/R35*100,2))</f>
        <v>0</v>
      </c>
      <c r="U35" s="50" t="s">
        <v>57</v>
      </c>
      <c r="V35" s="51" t="str">
        <f>+IF(ISERR(U35/S35*100),"N/A",ROUND(U35/S35*100,2))</f>
        <v>N/A</v>
      </c>
      <c r="W35" s="52">
        <f>+IF(ISERR(U35/R35*100),"N/A",ROUND(U35/R35*100,2))</f>
        <v>0</v>
      </c>
    </row>
    <row r="36" spans="2:25" ht="23.25" customHeight="1" thickBot="1" x14ac:dyDescent="0.25">
      <c r="B36" s="306" t="s">
        <v>71</v>
      </c>
      <c r="C36" s="307"/>
      <c r="D36" s="307"/>
      <c r="E36" s="40" t="s">
        <v>1519</v>
      </c>
      <c r="F36" s="40"/>
      <c r="G36" s="40"/>
      <c r="H36" s="41"/>
      <c r="I36" s="41"/>
      <c r="J36" s="41"/>
      <c r="K36" s="41"/>
      <c r="L36" s="41"/>
      <c r="M36" s="41"/>
      <c r="N36" s="41"/>
      <c r="O36" s="41"/>
      <c r="P36" s="42"/>
      <c r="Q36" s="42"/>
      <c r="R36" s="43" t="s">
        <v>1520</v>
      </c>
      <c r="S36" s="44" t="s">
        <v>11</v>
      </c>
      <c r="T36" s="42"/>
      <c r="U36" s="44" t="s">
        <v>1517</v>
      </c>
      <c r="V36" s="42"/>
      <c r="W36" s="45">
        <f>+IF(ISERR(U36/R36*100),"N/A",ROUND(U36/R36*100,2))</f>
        <v>19.54</v>
      </c>
    </row>
    <row r="37" spans="2:25" ht="26.25" customHeight="1" thickBot="1" x14ac:dyDescent="0.25">
      <c r="B37" s="308" t="s">
        <v>75</v>
      </c>
      <c r="C37" s="309"/>
      <c r="D37" s="309"/>
      <c r="E37" s="46" t="s">
        <v>1519</v>
      </c>
      <c r="F37" s="46"/>
      <c r="G37" s="46"/>
      <c r="H37" s="47"/>
      <c r="I37" s="47"/>
      <c r="J37" s="47"/>
      <c r="K37" s="47"/>
      <c r="L37" s="47"/>
      <c r="M37" s="47"/>
      <c r="N37" s="47"/>
      <c r="O37" s="47"/>
      <c r="P37" s="48"/>
      <c r="Q37" s="48"/>
      <c r="R37" s="49" t="s">
        <v>1518</v>
      </c>
      <c r="S37" s="50" t="s">
        <v>1517</v>
      </c>
      <c r="T37" s="51">
        <f>+IF(ISERR(S37/R37*100),"N/A",ROUND(S37/R37*100,2))</f>
        <v>19.34</v>
      </c>
      <c r="U37" s="50" t="s">
        <v>1517</v>
      </c>
      <c r="V37" s="51">
        <f>+IF(ISERR(U37/S37*100),"N/A",ROUND(U37/S37*100,2))</f>
        <v>100</v>
      </c>
      <c r="W37" s="52">
        <f>+IF(ISERR(U37/R37*100),"N/A",ROUND(U37/R37*100,2))</f>
        <v>19.34</v>
      </c>
    </row>
    <row r="38" spans="2:25" ht="22.5" customHeight="1" thickTop="1" thickBot="1" x14ac:dyDescent="0.25">
      <c r="B38" s="11" t="s">
        <v>81</v>
      </c>
      <c r="C38" s="12"/>
      <c r="D38" s="12"/>
      <c r="E38" s="12"/>
      <c r="F38" s="12"/>
      <c r="G38" s="12"/>
      <c r="H38" s="13"/>
      <c r="I38" s="13"/>
      <c r="J38" s="13"/>
      <c r="K38" s="13"/>
      <c r="L38" s="13"/>
      <c r="M38" s="13"/>
      <c r="N38" s="13"/>
      <c r="O38" s="13"/>
      <c r="P38" s="13"/>
      <c r="Q38" s="13"/>
      <c r="R38" s="13"/>
      <c r="S38" s="13"/>
      <c r="T38" s="13"/>
      <c r="U38" s="13"/>
      <c r="V38" s="13"/>
      <c r="W38" s="14"/>
    </row>
    <row r="39" spans="2:25" ht="37.5" customHeight="1" thickTop="1" x14ac:dyDescent="0.2">
      <c r="B39" s="297" t="s">
        <v>1516</v>
      </c>
      <c r="C39" s="298"/>
      <c r="D39" s="298"/>
      <c r="E39" s="298"/>
      <c r="F39" s="298"/>
      <c r="G39" s="298"/>
      <c r="H39" s="298"/>
      <c r="I39" s="298"/>
      <c r="J39" s="298"/>
      <c r="K39" s="298"/>
      <c r="L39" s="298"/>
      <c r="M39" s="298"/>
      <c r="N39" s="298"/>
      <c r="O39" s="298"/>
      <c r="P39" s="298"/>
      <c r="Q39" s="298"/>
      <c r="R39" s="298"/>
      <c r="S39" s="298"/>
      <c r="T39" s="298"/>
      <c r="U39" s="298"/>
      <c r="V39" s="298"/>
      <c r="W39" s="299"/>
    </row>
    <row r="40" spans="2:25" ht="166.5" customHeight="1" thickBot="1" x14ac:dyDescent="0.25">
      <c r="B40" s="300"/>
      <c r="C40" s="301"/>
      <c r="D40" s="301"/>
      <c r="E40" s="301"/>
      <c r="F40" s="301"/>
      <c r="G40" s="301"/>
      <c r="H40" s="301"/>
      <c r="I40" s="301"/>
      <c r="J40" s="301"/>
      <c r="K40" s="301"/>
      <c r="L40" s="301"/>
      <c r="M40" s="301"/>
      <c r="N40" s="301"/>
      <c r="O40" s="301"/>
      <c r="P40" s="301"/>
      <c r="Q40" s="301"/>
      <c r="R40" s="301"/>
      <c r="S40" s="301"/>
      <c r="T40" s="301"/>
      <c r="U40" s="301"/>
      <c r="V40" s="301"/>
      <c r="W40" s="302"/>
    </row>
    <row r="41" spans="2:25" ht="37.5" customHeight="1" thickTop="1" x14ac:dyDescent="0.2">
      <c r="B41" s="297" t="s">
        <v>1515</v>
      </c>
      <c r="C41" s="298"/>
      <c r="D41" s="298"/>
      <c r="E41" s="298"/>
      <c r="F41" s="298"/>
      <c r="G41" s="298"/>
      <c r="H41" s="298"/>
      <c r="I41" s="298"/>
      <c r="J41" s="298"/>
      <c r="K41" s="298"/>
      <c r="L41" s="298"/>
      <c r="M41" s="298"/>
      <c r="N41" s="298"/>
      <c r="O41" s="298"/>
      <c r="P41" s="298"/>
      <c r="Q41" s="298"/>
      <c r="R41" s="298"/>
      <c r="S41" s="298"/>
      <c r="T41" s="298"/>
      <c r="U41" s="298"/>
      <c r="V41" s="298"/>
      <c r="W41" s="299"/>
    </row>
    <row r="42" spans="2:25" ht="156" customHeight="1" thickBot="1" x14ac:dyDescent="0.25">
      <c r="B42" s="300"/>
      <c r="C42" s="301"/>
      <c r="D42" s="301"/>
      <c r="E42" s="301"/>
      <c r="F42" s="301"/>
      <c r="G42" s="301"/>
      <c r="H42" s="301"/>
      <c r="I42" s="301"/>
      <c r="J42" s="301"/>
      <c r="K42" s="301"/>
      <c r="L42" s="301"/>
      <c r="M42" s="301"/>
      <c r="N42" s="301"/>
      <c r="O42" s="301"/>
      <c r="P42" s="301"/>
      <c r="Q42" s="301"/>
      <c r="R42" s="301"/>
      <c r="S42" s="301"/>
      <c r="T42" s="301"/>
      <c r="U42" s="301"/>
      <c r="V42" s="301"/>
      <c r="W42" s="302"/>
    </row>
    <row r="43" spans="2:25" ht="37.5" customHeight="1" thickTop="1" x14ac:dyDescent="0.2">
      <c r="B43" s="297" t="s">
        <v>1514</v>
      </c>
      <c r="C43" s="298"/>
      <c r="D43" s="298"/>
      <c r="E43" s="298"/>
      <c r="F43" s="298"/>
      <c r="G43" s="298"/>
      <c r="H43" s="298"/>
      <c r="I43" s="298"/>
      <c r="J43" s="298"/>
      <c r="K43" s="298"/>
      <c r="L43" s="298"/>
      <c r="M43" s="298"/>
      <c r="N43" s="298"/>
      <c r="O43" s="298"/>
      <c r="P43" s="298"/>
      <c r="Q43" s="298"/>
      <c r="R43" s="298"/>
      <c r="S43" s="298"/>
      <c r="T43" s="298"/>
      <c r="U43" s="298"/>
      <c r="V43" s="298"/>
      <c r="W43" s="299"/>
    </row>
    <row r="44" spans="2:25" ht="66.75" customHeight="1" thickBot="1" x14ac:dyDescent="0.25">
      <c r="B44" s="303"/>
      <c r="C44" s="304"/>
      <c r="D44" s="304"/>
      <c r="E44" s="304"/>
      <c r="F44" s="304"/>
      <c r="G44" s="304"/>
      <c r="H44" s="304"/>
      <c r="I44" s="304"/>
      <c r="J44" s="304"/>
      <c r="K44" s="304"/>
      <c r="L44" s="304"/>
      <c r="M44" s="304"/>
      <c r="N44" s="304"/>
      <c r="O44" s="304"/>
      <c r="P44" s="304"/>
      <c r="Q44" s="304"/>
      <c r="R44" s="304"/>
      <c r="S44" s="304"/>
      <c r="T44" s="304"/>
      <c r="U44" s="304"/>
      <c r="V44" s="304"/>
      <c r="W44" s="305"/>
    </row>
  </sheetData>
  <mergeCells count="8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2:Q33"/>
    <mergeCell ref="S32:T32"/>
    <mergeCell ref="B41:W42"/>
    <mergeCell ref="B43:W44"/>
    <mergeCell ref="V32:W32"/>
    <mergeCell ref="B34:D34"/>
    <mergeCell ref="B35:D35"/>
    <mergeCell ref="B36:D36"/>
    <mergeCell ref="B37:D37"/>
    <mergeCell ref="B39:W4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30" min="1" max="22" man="1"/>
    <brk id="42" min="1" max="22"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1558</v>
      </c>
      <c r="D4" s="253" t="s">
        <v>1557</v>
      </c>
      <c r="E4" s="253"/>
      <c r="F4" s="253"/>
      <c r="G4" s="253"/>
      <c r="H4" s="254"/>
      <c r="I4" s="18"/>
      <c r="J4" s="255" t="s">
        <v>6</v>
      </c>
      <c r="K4" s="253"/>
      <c r="L4" s="17" t="s">
        <v>1355</v>
      </c>
      <c r="M4" s="256" t="s">
        <v>1587</v>
      </c>
      <c r="N4" s="256"/>
      <c r="O4" s="256"/>
      <c r="P4" s="256"/>
      <c r="Q4" s="257"/>
      <c r="R4" s="19"/>
      <c r="S4" s="258" t="s">
        <v>9</v>
      </c>
      <c r="T4" s="259"/>
      <c r="U4" s="259"/>
      <c r="V4" s="260" t="s">
        <v>1586</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1244</v>
      </c>
      <c r="D6" s="262" t="s">
        <v>1585</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1569</v>
      </c>
      <c r="D7" s="249" t="s">
        <v>1584</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1583</v>
      </c>
      <c r="M8" s="26" t="s">
        <v>1582</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99" customHeight="1" thickTop="1" thickBot="1" x14ac:dyDescent="0.25">
      <c r="B10" s="27" t="s">
        <v>25</v>
      </c>
      <c r="C10" s="260" t="s">
        <v>1581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1580</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1579</v>
      </c>
      <c r="C21" s="288"/>
      <c r="D21" s="288"/>
      <c r="E21" s="288"/>
      <c r="F21" s="288"/>
      <c r="G21" s="288"/>
      <c r="H21" s="288"/>
      <c r="I21" s="288"/>
      <c r="J21" s="288"/>
      <c r="K21" s="288"/>
      <c r="L21" s="288"/>
      <c r="M21" s="289" t="s">
        <v>1244</v>
      </c>
      <c r="N21" s="289"/>
      <c r="O21" s="289" t="s">
        <v>60</v>
      </c>
      <c r="P21" s="289"/>
      <c r="Q21" s="290" t="s">
        <v>53</v>
      </c>
      <c r="R21" s="290"/>
      <c r="S21" s="34" t="s">
        <v>1578</v>
      </c>
      <c r="T21" s="34" t="s">
        <v>1577</v>
      </c>
      <c r="U21" s="34" t="s">
        <v>1576</v>
      </c>
      <c r="V21" s="34">
        <f>+IF(ISERR(U21/T21*100),"N/A",ROUND(U21/T21*100,2))</f>
        <v>52.53</v>
      </c>
      <c r="W21" s="35">
        <f>+IF(ISERR(U21/S21*100),"N/A",ROUND(U21/S21*100,2))</f>
        <v>50</v>
      </c>
    </row>
    <row r="22" spans="2:27" ht="56.25" customHeight="1" x14ac:dyDescent="0.2">
      <c r="B22" s="287" t="s">
        <v>1575</v>
      </c>
      <c r="C22" s="288"/>
      <c r="D22" s="288"/>
      <c r="E22" s="288"/>
      <c r="F22" s="288"/>
      <c r="G22" s="288"/>
      <c r="H22" s="288"/>
      <c r="I22" s="288"/>
      <c r="J22" s="288"/>
      <c r="K22" s="288"/>
      <c r="L22" s="288"/>
      <c r="M22" s="289" t="s">
        <v>1244</v>
      </c>
      <c r="N22" s="289"/>
      <c r="O22" s="289" t="s">
        <v>60</v>
      </c>
      <c r="P22" s="289"/>
      <c r="Q22" s="290" t="s">
        <v>53</v>
      </c>
      <c r="R22" s="290"/>
      <c r="S22" s="34" t="s">
        <v>1574</v>
      </c>
      <c r="T22" s="34" t="s">
        <v>1573</v>
      </c>
      <c r="U22" s="34" t="s">
        <v>1572</v>
      </c>
      <c r="V22" s="34">
        <f>+IF(ISERR(U22/T22*100),"N/A",ROUND(U22/T22*100,2))</f>
        <v>80.33</v>
      </c>
      <c r="W22" s="35">
        <f>+IF(ISERR(U22/S22*100),"N/A",ROUND(U22/S22*100,2))</f>
        <v>74.67</v>
      </c>
    </row>
    <row r="23" spans="2:27" ht="56.25" customHeight="1" x14ac:dyDescent="0.2">
      <c r="B23" s="287" t="s">
        <v>1571</v>
      </c>
      <c r="C23" s="288"/>
      <c r="D23" s="288"/>
      <c r="E23" s="288"/>
      <c r="F23" s="288"/>
      <c r="G23" s="288"/>
      <c r="H23" s="288"/>
      <c r="I23" s="288"/>
      <c r="J23" s="288"/>
      <c r="K23" s="288"/>
      <c r="L23" s="288"/>
      <c r="M23" s="289" t="s">
        <v>1569</v>
      </c>
      <c r="N23" s="289"/>
      <c r="O23" s="289" t="s">
        <v>60</v>
      </c>
      <c r="P23" s="289"/>
      <c r="Q23" s="290" t="s">
        <v>53</v>
      </c>
      <c r="R23" s="290"/>
      <c r="S23" s="34" t="s">
        <v>1218</v>
      </c>
      <c r="T23" s="34" t="s">
        <v>57</v>
      </c>
      <c r="U23" s="34" t="s">
        <v>803</v>
      </c>
      <c r="V23" s="34" t="str">
        <f>+IF(ISERR(U23/T23*100),"N/A",ROUND(U23/T23*100,2))</f>
        <v>N/A</v>
      </c>
      <c r="W23" s="35">
        <f>+IF(ISERR(U23/S23*100),"N/A",ROUND(U23/S23*100,2))</f>
        <v>29.85</v>
      </c>
    </row>
    <row r="24" spans="2:27" ht="56.25" customHeight="1" thickBot="1" x14ac:dyDescent="0.25">
      <c r="B24" s="287" t="s">
        <v>1570</v>
      </c>
      <c r="C24" s="288"/>
      <c r="D24" s="288"/>
      <c r="E24" s="288"/>
      <c r="F24" s="288"/>
      <c r="G24" s="288"/>
      <c r="H24" s="288"/>
      <c r="I24" s="288"/>
      <c r="J24" s="288"/>
      <c r="K24" s="288"/>
      <c r="L24" s="288"/>
      <c r="M24" s="289" t="s">
        <v>1569</v>
      </c>
      <c r="N24" s="289"/>
      <c r="O24" s="289" t="s">
        <v>60</v>
      </c>
      <c r="P24" s="289"/>
      <c r="Q24" s="290" t="s">
        <v>53</v>
      </c>
      <c r="R24" s="290"/>
      <c r="S24" s="34" t="s">
        <v>1568</v>
      </c>
      <c r="T24" s="34" t="s">
        <v>57</v>
      </c>
      <c r="U24" s="34" t="s">
        <v>267</v>
      </c>
      <c r="V24" s="34" t="str">
        <f>+IF(ISERR(U24/T24*100),"N/A",ROUND(U24/T24*100,2))</f>
        <v>N/A</v>
      </c>
      <c r="W24" s="35">
        <f>+IF(ISERR(U24/S24*100),"N/A",ROUND(U24/S24*100,2))</f>
        <v>60.02</v>
      </c>
    </row>
    <row r="25" spans="2:27" ht="21.75" customHeight="1" thickTop="1" thickBot="1" x14ac:dyDescent="0.25">
      <c r="B25" s="11" t="s">
        <v>65</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91" t="s">
        <v>2293</v>
      </c>
      <c r="C26" s="292"/>
      <c r="D26" s="292"/>
      <c r="E26" s="292"/>
      <c r="F26" s="292"/>
      <c r="G26" s="292"/>
      <c r="H26" s="292"/>
      <c r="I26" s="292"/>
      <c r="J26" s="292"/>
      <c r="K26" s="292"/>
      <c r="L26" s="292"/>
      <c r="M26" s="292"/>
      <c r="N26" s="292"/>
      <c r="O26" s="292"/>
      <c r="P26" s="292"/>
      <c r="Q26" s="293"/>
      <c r="R26" s="37" t="s">
        <v>45</v>
      </c>
      <c r="S26" s="274" t="s">
        <v>46</v>
      </c>
      <c r="T26" s="274"/>
      <c r="U26" s="38" t="s">
        <v>66</v>
      </c>
      <c r="V26" s="273" t="s">
        <v>67</v>
      </c>
      <c r="W26" s="275"/>
    </row>
    <row r="27" spans="2:27" ht="30.75" customHeight="1" thickBot="1" x14ac:dyDescent="0.25">
      <c r="B27" s="294"/>
      <c r="C27" s="295"/>
      <c r="D27" s="295"/>
      <c r="E27" s="295"/>
      <c r="F27" s="295"/>
      <c r="G27" s="295"/>
      <c r="H27" s="295"/>
      <c r="I27" s="295"/>
      <c r="J27" s="295"/>
      <c r="K27" s="295"/>
      <c r="L27" s="295"/>
      <c r="M27" s="295"/>
      <c r="N27" s="295"/>
      <c r="O27" s="295"/>
      <c r="P27" s="295"/>
      <c r="Q27" s="296"/>
      <c r="R27" s="39" t="s">
        <v>68</v>
      </c>
      <c r="S27" s="39" t="s">
        <v>68</v>
      </c>
      <c r="T27" s="39" t="s">
        <v>60</v>
      </c>
      <c r="U27" s="39" t="s">
        <v>68</v>
      </c>
      <c r="V27" s="39" t="s">
        <v>69</v>
      </c>
      <c r="W27" s="32" t="s">
        <v>70</v>
      </c>
      <c r="Y27" s="36"/>
    </row>
    <row r="28" spans="2:27" ht="23.25" customHeight="1" thickBot="1" x14ac:dyDescent="0.25">
      <c r="B28" s="306" t="s">
        <v>71</v>
      </c>
      <c r="C28" s="307"/>
      <c r="D28" s="307"/>
      <c r="E28" s="40" t="s">
        <v>1567</v>
      </c>
      <c r="F28" s="40"/>
      <c r="G28" s="40"/>
      <c r="H28" s="41"/>
      <c r="I28" s="41"/>
      <c r="J28" s="41"/>
      <c r="K28" s="41"/>
      <c r="L28" s="41"/>
      <c r="M28" s="41"/>
      <c r="N28" s="41"/>
      <c r="O28" s="41"/>
      <c r="P28" s="42"/>
      <c r="Q28" s="42"/>
      <c r="R28" s="43" t="s">
        <v>1566</v>
      </c>
      <c r="S28" s="44" t="s">
        <v>11</v>
      </c>
      <c r="T28" s="42"/>
      <c r="U28" s="44" t="s">
        <v>1543</v>
      </c>
      <c r="V28" s="42"/>
      <c r="W28" s="45">
        <f>+IF(ISERR(U28/R28*100),"N/A",ROUND(U28/R28*100,2))</f>
        <v>12.03</v>
      </c>
    </row>
    <row r="29" spans="2:27" ht="26.25" customHeight="1" x14ac:dyDescent="0.2">
      <c r="B29" s="308" t="s">
        <v>75</v>
      </c>
      <c r="C29" s="309"/>
      <c r="D29" s="309"/>
      <c r="E29" s="46" t="s">
        <v>1567</v>
      </c>
      <c r="F29" s="46"/>
      <c r="G29" s="46"/>
      <c r="H29" s="47"/>
      <c r="I29" s="47"/>
      <c r="J29" s="47"/>
      <c r="K29" s="47"/>
      <c r="L29" s="47"/>
      <c r="M29" s="47"/>
      <c r="N29" s="47"/>
      <c r="O29" s="47"/>
      <c r="P29" s="48"/>
      <c r="Q29" s="48"/>
      <c r="R29" s="49" t="s">
        <v>1566</v>
      </c>
      <c r="S29" s="50" t="s">
        <v>1543</v>
      </c>
      <c r="T29" s="51">
        <f>+IF(ISERR(S29/R29*100),"N/A",ROUND(S29/R29*100,2))</f>
        <v>12.03</v>
      </c>
      <c r="U29" s="50" t="s">
        <v>1543</v>
      </c>
      <c r="V29" s="51">
        <f>+IF(ISERR(U29/S29*100),"N/A",ROUND(U29/S29*100,2))</f>
        <v>100</v>
      </c>
      <c r="W29" s="52">
        <f>+IF(ISERR(U29/R29*100),"N/A",ROUND(U29/R29*100,2))</f>
        <v>12.03</v>
      </c>
    </row>
    <row r="30" spans="2:27" ht="23.25" customHeight="1" thickBot="1" x14ac:dyDescent="0.25">
      <c r="B30" s="306" t="s">
        <v>71</v>
      </c>
      <c r="C30" s="307"/>
      <c r="D30" s="307"/>
      <c r="E30" s="40" t="s">
        <v>1564</v>
      </c>
      <c r="F30" s="40"/>
      <c r="G30" s="40"/>
      <c r="H30" s="41"/>
      <c r="I30" s="41"/>
      <c r="J30" s="41"/>
      <c r="K30" s="41"/>
      <c r="L30" s="41"/>
      <c r="M30" s="41"/>
      <c r="N30" s="41"/>
      <c r="O30" s="41"/>
      <c r="P30" s="42"/>
      <c r="Q30" s="42"/>
      <c r="R30" s="43" t="s">
        <v>1565</v>
      </c>
      <c r="S30" s="44" t="s">
        <v>11</v>
      </c>
      <c r="T30" s="42"/>
      <c r="U30" s="44" t="s">
        <v>1562</v>
      </c>
      <c r="V30" s="42"/>
      <c r="W30" s="45">
        <f>+IF(ISERR(U30/R30*100),"N/A",ROUND(U30/R30*100,2))</f>
        <v>19.45</v>
      </c>
    </row>
    <row r="31" spans="2:27" ht="26.25" customHeight="1" thickBot="1" x14ac:dyDescent="0.25">
      <c r="B31" s="308" t="s">
        <v>75</v>
      </c>
      <c r="C31" s="309"/>
      <c r="D31" s="309"/>
      <c r="E31" s="46" t="s">
        <v>1564</v>
      </c>
      <c r="F31" s="46"/>
      <c r="G31" s="46"/>
      <c r="H31" s="47"/>
      <c r="I31" s="47"/>
      <c r="J31" s="47"/>
      <c r="K31" s="47"/>
      <c r="L31" s="47"/>
      <c r="M31" s="47"/>
      <c r="N31" s="47"/>
      <c r="O31" s="47"/>
      <c r="P31" s="48"/>
      <c r="Q31" s="48"/>
      <c r="R31" s="49" t="s">
        <v>1563</v>
      </c>
      <c r="S31" s="50" t="s">
        <v>1562</v>
      </c>
      <c r="T31" s="51">
        <f>+IF(ISERR(S31/R31*100),"N/A",ROUND(S31/R31*100,2))</f>
        <v>19.38</v>
      </c>
      <c r="U31" s="50" t="s">
        <v>1562</v>
      </c>
      <c r="V31" s="51">
        <f>+IF(ISERR(U31/S31*100),"N/A",ROUND(U31/S31*100,2))</f>
        <v>100</v>
      </c>
      <c r="W31" s="52">
        <f>+IF(ISERR(U31/R31*100),"N/A",ROUND(U31/R31*100,2))</f>
        <v>19.38</v>
      </c>
    </row>
    <row r="32" spans="2:27" ht="22.5" customHeight="1" thickTop="1" thickBot="1" x14ac:dyDescent="0.25">
      <c r="B32" s="11" t="s">
        <v>81</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97" t="s">
        <v>1561</v>
      </c>
      <c r="C33" s="298"/>
      <c r="D33" s="298"/>
      <c r="E33" s="298"/>
      <c r="F33" s="298"/>
      <c r="G33" s="298"/>
      <c r="H33" s="298"/>
      <c r="I33" s="298"/>
      <c r="J33" s="298"/>
      <c r="K33" s="298"/>
      <c r="L33" s="298"/>
      <c r="M33" s="298"/>
      <c r="N33" s="298"/>
      <c r="O33" s="298"/>
      <c r="P33" s="298"/>
      <c r="Q33" s="298"/>
      <c r="R33" s="298"/>
      <c r="S33" s="298"/>
      <c r="T33" s="298"/>
      <c r="U33" s="298"/>
      <c r="V33" s="298"/>
      <c r="W33" s="299"/>
    </row>
    <row r="34" spans="2:23" ht="91.5" customHeight="1" thickBot="1" x14ac:dyDescent="0.25">
      <c r="B34" s="300"/>
      <c r="C34" s="301"/>
      <c r="D34" s="301"/>
      <c r="E34" s="301"/>
      <c r="F34" s="301"/>
      <c r="G34" s="301"/>
      <c r="H34" s="301"/>
      <c r="I34" s="301"/>
      <c r="J34" s="301"/>
      <c r="K34" s="301"/>
      <c r="L34" s="301"/>
      <c r="M34" s="301"/>
      <c r="N34" s="301"/>
      <c r="O34" s="301"/>
      <c r="P34" s="301"/>
      <c r="Q34" s="301"/>
      <c r="R34" s="301"/>
      <c r="S34" s="301"/>
      <c r="T34" s="301"/>
      <c r="U34" s="301"/>
      <c r="V34" s="301"/>
      <c r="W34" s="302"/>
    </row>
    <row r="35" spans="2:23" ht="37.5" customHeight="1" thickTop="1" x14ac:dyDescent="0.2">
      <c r="B35" s="297" t="s">
        <v>1560</v>
      </c>
      <c r="C35" s="298"/>
      <c r="D35" s="298"/>
      <c r="E35" s="298"/>
      <c r="F35" s="298"/>
      <c r="G35" s="298"/>
      <c r="H35" s="298"/>
      <c r="I35" s="298"/>
      <c r="J35" s="298"/>
      <c r="K35" s="298"/>
      <c r="L35" s="298"/>
      <c r="M35" s="298"/>
      <c r="N35" s="298"/>
      <c r="O35" s="298"/>
      <c r="P35" s="298"/>
      <c r="Q35" s="298"/>
      <c r="R35" s="298"/>
      <c r="S35" s="298"/>
      <c r="T35" s="298"/>
      <c r="U35" s="298"/>
      <c r="V35" s="298"/>
      <c r="W35" s="299"/>
    </row>
    <row r="36" spans="2:23" ht="149.25" customHeight="1" thickBot="1" x14ac:dyDescent="0.25">
      <c r="B36" s="300"/>
      <c r="C36" s="301"/>
      <c r="D36" s="301"/>
      <c r="E36" s="301"/>
      <c r="F36" s="301"/>
      <c r="G36" s="301"/>
      <c r="H36" s="301"/>
      <c r="I36" s="301"/>
      <c r="J36" s="301"/>
      <c r="K36" s="301"/>
      <c r="L36" s="301"/>
      <c r="M36" s="301"/>
      <c r="N36" s="301"/>
      <c r="O36" s="301"/>
      <c r="P36" s="301"/>
      <c r="Q36" s="301"/>
      <c r="R36" s="301"/>
      <c r="S36" s="301"/>
      <c r="T36" s="301"/>
      <c r="U36" s="301"/>
      <c r="V36" s="301"/>
      <c r="W36" s="302"/>
    </row>
    <row r="37" spans="2:23" ht="37.5" customHeight="1" thickTop="1" x14ac:dyDescent="0.2">
      <c r="B37" s="297" t="s">
        <v>1559</v>
      </c>
      <c r="C37" s="298"/>
      <c r="D37" s="298"/>
      <c r="E37" s="298"/>
      <c r="F37" s="298"/>
      <c r="G37" s="298"/>
      <c r="H37" s="298"/>
      <c r="I37" s="298"/>
      <c r="J37" s="298"/>
      <c r="K37" s="298"/>
      <c r="L37" s="298"/>
      <c r="M37" s="298"/>
      <c r="N37" s="298"/>
      <c r="O37" s="298"/>
      <c r="P37" s="298"/>
      <c r="Q37" s="298"/>
      <c r="R37" s="298"/>
      <c r="S37" s="298"/>
      <c r="T37" s="298"/>
      <c r="U37" s="298"/>
      <c r="V37" s="298"/>
      <c r="W37" s="299"/>
    </row>
    <row r="38" spans="2:23" ht="155.25" customHeight="1" thickBot="1" x14ac:dyDescent="0.25">
      <c r="B38" s="303"/>
      <c r="C38" s="304"/>
      <c r="D38" s="304"/>
      <c r="E38" s="304"/>
      <c r="F38" s="304"/>
      <c r="G38" s="304"/>
      <c r="H38" s="304"/>
      <c r="I38" s="304"/>
      <c r="J38" s="304"/>
      <c r="K38" s="304"/>
      <c r="L38" s="304"/>
      <c r="M38" s="304"/>
      <c r="N38" s="304"/>
      <c r="O38" s="304"/>
      <c r="P38" s="304"/>
      <c r="Q38" s="304"/>
      <c r="R38" s="304"/>
      <c r="S38" s="304"/>
      <c r="T38" s="304"/>
      <c r="U38" s="304"/>
      <c r="V38" s="304"/>
      <c r="W38" s="305"/>
    </row>
  </sheetData>
  <mergeCells count="6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S26:T26"/>
    <mergeCell ref="B35:W36"/>
    <mergeCell ref="B37:W38"/>
    <mergeCell ref="V26:W26"/>
    <mergeCell ref="B28:D28"/>
    <mergeCell ref="B29:D29"/>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1558</v>
      </c>
      <c r="D4" s="253" t="s">
        <v>1557</v>
      </c>
      <c r="E4" s="253"/>
      <c r="F4" s="253"/>
      <c r="G4" s="253"/>
      <c r="H4" s="254"/>
      <c r="I4" s="18"/>
      <c r="J4" s="255" t="s">
        <v>6</v>
      </c>
      <c r="K4" s="253"/>
      <c r="L4" s="17" t="s">
        <v>1625</v>
      </c>
      <c r="M4" s="256" t="s">
        <v>1624</v>
      </c>
      <c r="N4" s="256"/>
      <c r="O4" s="256"/>
      <c r="P4" s="256"/>
      <c r="Q4" s="257"/>
      <c r="R4" s="19"/>
      <c r="S4" s="258" t="s">
        <v>9</v>
      </c>
      <c r="T4" s="259"/>
      <c r="U4" s="259"/>
      <c r="V4" s="260" t="s">
        <v>363</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45.75" customHeight="1" thickBot="1" x14ac:dyDescent="0.25">
      <c r="B6" s="20" t="s">
        <v>12</v>
      </c>
      <c r="C6" s="21" t="s">
        <v>618</v>
      </c>
      <c r="D6" s="262" t="s">
        <v>1623</v>
      </c>
      <c r="E6" s="262"/>
      <c r="F6" s="262"/>
      <c r="G6" s="262"/>
      <c r="H6" s="262"/>
      <c r="I6" s="22"/>
      <c r="J6" s="263" t="s">
        <v>15</v>
      </c>
      <c r="K6" s="263"/>
      <c r="L6" s="263" t="s">
        <v>16</v>
      </c>
      <c r="M6" s="263"/>
      <c r="N6" s="250" t="s">
        <v>11</v>
      </c>
      <c r="O6" s="250"/>
      <c r="P6" s="250"/>
      <c r="Q6" s="250"/>
      <c r="R6" s="250"/>
      <c r="S6" s="250"/>
      <c r="T6" s="250"/>
      <c r="U6" s="250"/>
      <c r="V6" s="250"/>
      <c r="W6" s="250"/>
    </row>
    <row r="7" spans="1:29" ht="45.75" customHeight="1" thickBot="1" x14ac:dyDescent="0.25">
      <c r="B7" s="23"/>
      <c r="C7" s="21" t="s">
        <v>1524</v>
      </c>
      <c r="D7" s="249" t="s">
        <v>1554</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1622</v>
      </c>
      <c r="K8" s="26" t="s">
        <v>1621</v>
      </c>
      <c r="L8" s="26" t="s">
        <v>1620</v>
      </c>
      <c r="M8" s="26" t="s">
        <v>1619</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257.25" customHeight="1" thickTop="1" thickBot="1" x14ac:dyDescent="0.25">
      <c r="B10" s="27" t="s">
        <v>25</v>
      </c>
      <c r="C10" s="260" t="s">
        <v>1618</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1617</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1616</v>
      </c>
      <c r="C21" s="288"/>
      <c r="D21" s="288"/>
      <c r="E21" s="288"/>
      <c r="F21" s="288"/>
      <c r="G21" s="288"/>
      <c r="H21" s="288"/>
      <c r="I21" s="288"/>
      <c r="J21" s="288"/>
      <c r="K21" s="288"/>
      <c r="L21" s="288"/>
      <c r="M21" s="289" t="s">
        <v>618</v>
      </c>
      <c r="N21" s="289"/>
      <c r="O21" s="289" t="s">
        <v>60</v>
      </c>
      <c r="P21" s="289"/>
      <c r="Q21" s="290" t="s">
        <v>53</v>
      </c>
      <c r="R21" s="290"/>
      <c r="S21" s="34" t="s">
        <v>54</v>
      </c>
      <c r="T21" s="34" t="s">
        <v>57</v>
      </c>
      <c r="U21" s="34" t="s">
        <v>57</v>
      </c>
      <c r="V21" s="34" t="str">
        <f t="shared" ref="V21:V32" si="0">+IF(ISERR(U21/T21*100),"N/A",ROUND(U21/T21*100,2))</f>
        <v>N/A</v>
      </c>
      <c r="W21" s="35">
        <f t="shared" ref="W21:W32" si="1">+IF(ISERR(U21/S21*100),"N/A",ROUND(U21/S21*100,2))</f>
        <v>0</v>
      </c>
    </row>
    <row r="22" spans="2:27" ht="56.25" customHeight="1" x14ac:dyDescent="0.2">
      <c r="B22" s="287" t="s">
        <v>1615</v>
      </c>
      <c r="C22" s="288"/>
      <c r="D22" s="288"/>
      <c r="E22" s="288"/>
      <c r="F22" s="288"/>
      <c r="G22" s="288"/>
      <c r="H22" s="288"/>
      <c r="I22" s="288"/>
      <c r="J22" s="288"/>
      <c r="K22" s="288"/>
      <c r="L22" s="288"/>
      <c r="M22" s="289" t="s">
        <v>618</v>
      </c>
      <c r="N22" s="289"/>
      <c r="O22" s="289" t="s">
        <v>60</v>
      </c>
      <c r="P22" s="289"/>
      <c r="Q22" s="290" t="s">
        <v>53</v>
      </c>
      <c r="R22" s="290"/>
      <c r="S22" s="34" t="s">
        <v>54</v>
      </c>
      <c r="T22" s="34" t="s">
        <v>57</v>
      </c>
      <c r="U22" s="34" t="s">
        <v>57</v>
      </c>
      <c r="V22" s="34" t="str">
        <f t="shared" si="0"/>
        <v>N/A</v>
      </c>
      <c r="W22" s="35">
        <f t="shared" si="1"/>
        <v>0</v>
      </c>
    </row>
    <row r="23" spans="2:27" ht="56.25" customHeight="1" x14ac:dyDescent="0.2">
      <c r="B23" s="287" t="s">
        <v>1614</v>
      </c>
      <c r="C23" s="288"/>
      <c r="D23" s="288"/>
      <c r="E23" s="288"/>
      <c r="F23" s="288"/>
      <c r="G23" s="288"/>
      <c r="H23" s="288"/>
      <c r="I23" s="288"/>
      <c r="J23" s="288"/>
      <c r="K23" s="288"/>
      <c r="L23" s="288"/>
      <c r="M23" s="289" t="s">
        <v>618</v>
      </c>
      <c r="N23" s="289"/>
      <c r="O23" s="289" t="s">
        <v>60</v>
      </c>
      <c r="P23" s="289"/>
      <c r="Q23" s="290" t="s">
        <v>53</v>
      </c>
      <c r="R23" s="290"/>
      <c r="S23" s="34" t="s">
        <v>54</v>
      </c>
      <c r="T23" s="34" t="s">
        <v>57</v>
      </c>
      <c r="U23" s="34" t="s">
        <v>57</v>
      </c>
      <c r="V23" s="34" t="str">
        <f t="shared" si="0"/>
        <v>N/A</v>
      </c>
      <c r="W23" s="35">
        <f t="shared" si="1"/>
        <v>0</v>
      </c>
    </row>
    <row r="24" spans="2:27" ht="56.25" customHeight="1" x14ac:dyDescent="0.2">
      <c r="B24" s="287" t="s">
        <v>1613</v>
      </c>
      <c r="C24" s="288"/>
      <c r="D24" s="288"/>
      <c r="E24" s="288"/>
      <c r="F24" s="288"/>
      <c r="G24" s="288"/>
      <c r="H24" s="288"/>
      <c r="I24" s="288"/>
      <c r="J24" s="288"/>
      <c r="K24" s="288"/>
      <c r="L24" s="288"/>
      <c r="M24" s="289" t="s">
        <v>618</v>
      </c>
      <c r="N24" s="289"/>
      <c r="O24" s="289" t="s">
        <v>60</v>
      </c>
      <c r="P24" s="289"/>
      <c r="Q24" s="290" t="s">
        <v>53</v>
      </c>
      <c r="R24" s="290"/>
      <c r="S24" s="34" t="s">
        <v>54</v>
      </c>
      <c r="T24" s="34" t="s">
        <v>57</v>
      </c>
      <c r="U24" s="34" t="s">
        <v>57</v>
      </c>
      <c r="V24" s="34" t="str">
        <f t="shared" si="0"/>
        <v>N/A</v>
      </c>
      <c r="W24" s="35">
        <f t="shared" si="1"/>
        <v>0</v>
      </c>
    </row>
    <row r="25" spans="2:27" ht="56.25" customHeight="1" x14ac:dyDescent="0.2">
      <c r="B25" s="287" t="s">
        <v>1612</v>
      </c>
      <c r="C25" s="288"/>
      <c r="D25" s="288"/>
      <c r="E25" s="288"/>
      <c r="F25" s="288"/>
      <c r="G25" s="288"/>
      <c r="H25" s="288"/>
      <c r="I25" s="288"/>
      <c r="J25" s="288"/>
      <c r="K25" s="288"/>
      <c r="L25" s="288"/>
      <c r="M25" s="289" t="s">
        <v>1524</v>
      </c>
      <c r="N25" s="289"/>
      <c r="O25" s="289" t="s">
        <v>60</v>
      </c>
      <c r="P25" s="289"/>
      <c r="Q25" s="290" t="s">
        <v>53</v>
      </c>
      <c r="R25" s="290"/>
      <c r="S25" s="34" t="s">
        <v>54</v>
      </c>
      <c r="T25" s="34" t="s">
        <v>896</v>
      </c>
      <c r="U25" s="34" t="s">
        <v>1611</v>
      </c>
      <c r="V25" s="34">
        <f t="shared" si="0"/>
        <v>169.06</v>
      </c>
      <c r="W25" s="35">
        <f t="shared" si="1"/>
        <v>23.5</v>
      </c>
    </row>
    <row r="26" spans="2:27" ht="56.25" customHeight="1" x14ac:dyDescent="0.2">
      <c r="B26" s="287" t="s">
        <v>1610</v>
      </c>
      <c r="C26" s="288"/>
      <c r="D26" s="288"/>
      <c r="E26" s="288"/>
      <c r="F26" s="288"/>
      <c r="G26" s="288"/>
      <c r="H26" s="288"/>
      <c r="I26" s="288"/>
      <c r="J26" s="288"/>
      <c r="K26" s="288"/>
      <c r="L26" s="288"/>
      <c r="M26" s="289" t="s">
        <v>1524</v>
      </c>
      <c r="N26" s="289"/>
      <c r="O26" s="289" t="s">
        <v>60</v>
      </c>
      <c r="P26" s="289"/>
      <c r="Q26" s="290" t="s">
        <v>53</v>
      </c>
      <c r="R26" s="290"/>
      <c r="S26" s="34" t="s">
        <v>54</v>
      </c>
      <c r="T26" s="34" t="s">
        <v>1218</v>
      </c>
      <c r="U26" s="34" t="s">
        <v>1363</v>
      </c>
      <c r="V26" s="34">
        <f t="shared" si="0"/>
        <v>168.66</v>
      </c>
      <c r="W26" s="35">
        <f t="shared" si="1"/>
        <v>11.3</v>
      </c>
    </row>
    <row r="27" spans="2:27" ht="56.25" customHeight="1" x14ac:dyDescent="0.2">
      <c r="B27" s="287" t="s">
        <v>1609</v>
      </c>
      <c r="C27" s="288"/>
      <c r="D27" s="288"/>
      <c r="E27" s="288"/>
      <c r="F27" s="288"/>
      <c r="G27" s="288"/>
      <c r="H27" s="288"/>
      <c r="I27" s="288"/>
      <c r="J27" s="288"/>
      <c r="K27" s="288"/>
      <c r="L27" s="288"/>
      <c r="M27" s="289" t="s">
        <v>1524</v>
      </c>
      <c r="N27" s="289"/>
      <c r="O27" s="289" t="s">
        <v>60</v>
      </c>
      <c r="P27" s="289"/>
      <c r="Q27" s="290" t="s">
        <v>53</v>
      </c>
      <c r="R27" s="290"/>
      <c r="S27" s="34" t="s">
        <v>54</v>
      </c>
      <c r="T27" s="34" t="s">
        <v>863</v>
      </c>
      <c r="U27" s="34" t="s">
        <v>1030</v>
      </c>
      <c r="V27" s="34">
        <f t="shared" si="0"/>
        <v>250.4</v>
      </c>
      <c r="W27" s="35">
        <f t="shared" si="1"/>
        <v>31.3</v>
      </c>
    </row>
    <row r="28" spans="2:27" ht="56.25" customHeight="1" x14ac:dyDescent="0.2">
      <c r="B28" s="287" t="s">
        <v>1608</v>
      </c>
      <c r="C28" s="288"/>
      <c r="D28" s="288"/>
      <c r="E28" s="288"/>
      <c r="F28" s="288"/>
      <c r="G28" s="288"/>
      <c r="H28" s="288"/>
      <c r="I28" s="288"/>
      <c r="J28" s="288"/>
      <c r="K28" s="288"/>
      <c r="L28" s="288"/>
      <c r="M28" s="289" t="s">
        <v>1524</v>
      </c>
      <c r="N28" s="289"/>
      <c r="O28" s="289" t="s">
        <v>60</v>
      </c>
      <c r="P28" s="289"/>
      <c r="Q28" s="290" t="s">
        <v>53</v>
      </c>
      <c r="R28" s="290"/>
      <c r="S28" s="34" t="s">
        <v>54</v>
      </c>
      <c r="T28" s="34" t="s">
        <v>1607</v>
      </c>
      <c r="U28" s="34" t="s">
        <v>1606</v>
      </c>
      <c r="V28" s="34">
        <f t="shared" si="0"/>
        <v>63.93</v>
      </c>
      <c r="W28" s="35">
        <f t="shared" si="1"/>
        <v>15.6</v>
      </c>
    </row>
    <row r="29" spans="2:27" ht="56.25" customHeight="1" x14ac:dyDescent="0.2">
      <c r="B29" s="287" t="s">
        <v>1605</v>
      </c>
      <c r="C29" s="288"/>
      <c r="D29" s="288"/>
      <c r="E29" s="288"/>
      <c r="F29" s="288"/>
      <c r="G29" s="288"/>
      <c r="H29" s="288"/>
      <c r="I29" s="288"/>
      <c r="J29" s="288"/>
      <c r="K29" s="288"/>
      <c r="L29" s="288"/>
      <c r="M29" s="289" t="s">
        <v>1524</v>
      </c>
      <c r="N29" s="289"/>
      <c r="O29" s="289" t="s">
        <v>60</v>
      </c>
      <c r="P29" s="289"/>
      <c r="Q29" s="290" t="s">
        <v>53</v>
      </c>
      <c r="R29" s="290"/>
      <c r="S29" s="34" t="s">
        <v>54</v>
      </c>
      <c r="T29" s="34" t="s">
        <v>1604</v>
      </c>
      <c r="U29" s="34" t="s">
        <v>1603</v>
      </c>
      <c r="V29" s="34">
        <f t="shared" si="0"/>
        <v>187.93</v>
      </c>
      <c r="W29" s="35">
        <f t="shared" si="1"/>
        <v>32.700000000000003</v>
      </c>
    </row>
    <row r="30" spans="2:27" ht="56.25" customHeight="1" x14ac:dyDescent="0.2">
      <c r="B30" s="287" t="s">
        <v>1602</v>
      </c>
      <c r="C30" s="288"/>
      <c r="D30" s="288"/>
      <c r="E30" s="288"/>
      <c r="F30" s="288"/>
      <c r="G30" s="288"/>
      <c r="H30" s="288"/>
      <c r="I30" s="288"/>
      <c r="J30" s="288"/>
      <c r="K30" s="288"/>
      <c r="L30" s="288"/>
      <c r="M30" s="289" t="s">
        <v>1524</v>
      </c>
      <c r="N30" s="289"/>
      <c r="O30" s="289" t="s">
        <v>60</v>
      </c>
      <c r="P30" s="289"/>
      <c r="Q30" s="290" t="s">
        <v>53</v>
      </c>
      <c r="R30" s="290"/>
      <c r="S30" s="34" t="s">
        <v>54</v>
      </c>
      <c r="T30" s="34" t="s">
        <v>1601</v>
      </c>
      <c r="U30" s="34" t="s">
        <v>1600</v>
      </c>
      <c r="V30" s="34">
        <f t="shared" si="0"/>
        <v>129.02000000000001</v>
      </c>
      <c r="W30" s="35">
        <f t="shared" si="1"/>
        <v>28.9</v>
      </c>
    </row>
    <row r="31" spans="2:27" ht="56.25" customHeight="1" x14ac:dyDescent="0.2">
      <c r="B31" s="287" t="s">
        <v>1599</v>
      </c>
      <c r="C31" s="288"/>
      <c r="D31" s="288"/>
      <c r="E31" s="288"/>
      <c r="F31" s="288"/>
      <c r="G31" s="288"/>
      <c r="H31" s="288"/>
      <c r="I31" s="288"/>
      <c r="J31" s="288"/>
      <c r="K31" s="288"/>
      <c r="L31" s="288"/>
      <c r="M31" s="289" t="s">
        <v>1524</v>
      </c>
      <c r="N31" s="289"/>
      <c r="O31" s="289" t="s">
        <v>60</v>
      </c>
      <c r="P31" s="289"/>
      <c r="Q31" s="290" t="s">
        <v>53</v>
      </c>
      <c r="R31" s="290"/>
      <c r="S31" s="34" t="s">
        <v>54</v>
      </c>
      <c r="T31" s="34" t="s">
        <v>1598</v>
      </c>
      <c r="U31" s="34" t="s">
        <v>379</v>
      </c>
      <c r="V31" s="34">
        <f t="shared" si="0"/>
        <v>90.44</v>
      </c>
      <c r="W31" s="35">
        <f t="shared" si="1"/>
        <v>22.7</v>
      </c>
    </row>
    <row r="32" spans="2:27" ht="56.25" customHeight="1" thickBot="1" x14ac:dyDescent="0.25">
      <c r="B32" s="287" t="s">
        <v>1597</v>
      </c>
      <c r="C32" s="288"/>
      <c r="D32" s="288"/>
      <c r="E32" s="288"/>
      <c r="F32" s="288"/>
      <c r="G32" s="288"/>
      <c r="H32" s="288"/>
      <c r="I32" s="288"/>
      <c r="J32" s="288"/>
      <c r="K32" s="288"/>
      <c r="L32" s="288"/>
      <c r="M32" s="289" t="s">
        <v>1524</v>
      </c>
      <c r="N32" s="289"/>
      <c r="O32" s="289" t="s">
        <v>60</v>
      </c>
      <c r="P32" s="289"/>
      <c r="Q32" s="290" t="s">
        <v>53</v>
      </c>
      <c r="R32" s="290"/>
      <c r="S32" s="34" t="s">
        <v>54</v>
      </c>
      <c r="T32" s="34" t="s">
        <v>1124</v>
      </c>
      <c r="U32" s="34" t="s">
        <v>1596</v>
      </c>
      <c r="V32" s="34">
        <f t="shared" si="0"/>
        <v>176.37</v>
      </c>
      <c r="W32" s="35">
        <f t="shared" si="1"/>
        <v>32.1</v>
      </c>
    </row>
    <row r="33" spans="2:25" ht="21.75" customHeight="1" thickTop="1" thickBot="1" x14ac:dyDescent="0.25">
      <c r="B33" s="11" t="s">
        <v>65</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291" t="s">
        <v>2293</v>
      </c>
      <c r="C34" s="292"/>
      <c r="D34" s="292"/>
      <c r="E34" s="292"/>
      <c r="F34" s="292"/>
      <c r="G34" s="292"/>
      <c r="H34" s="292"/>
      <c r="I34" s="292"/>
      <c r="J34" s="292"/>
      <c r="K34" s="292"/>
      <c r="L34" s="292"/>
      <c r="M34" s="292"/>
      <c r="N34" s="292"/>
      <c r="O34" s="292"/>
      <c r="P34" s="292"/>
      <c r="Q34" s="293"/>
      <c r="R34" s="37" t="s">
        <v>45</v>
      </c>
      <c r="S34" s="274" t="s">
        <v>46</v>
      </c>
      <c r="T34" s="274"/>
      <c r="U34" s="38" t="s">
        <v>66</v>
      </c>
      <c r="V34" s="273" t="s">
        <v>67</v>
      </c>
      <c r="W34" s="275"/>
    </row>
    <row r="35" spans="2:25" ht="30.75" customHeight="1" thickBot="1" x14ac:dyDescent="0.25">
      <c r="B35" s="294"/>
      <c r="C35" s="295"/>
      <c r="D35" s="295"/>
      <c r="E35" s="295"/>
      <c r="F35" s="295"/>
      <c r="G35" s="295"/>
      <c r="H35" s="295"/>
      <c r="I35" s="295"/>
      <c r="J35" s="295"/>
      <c r="K35" s="295"/>
      <c r="L35" s="295"/>
      <c r="M35" s="295"/>
      <c r="N35" s="295"/>
      <c r="O35" s="295"/>
      <c r="P35" s="295"/>
      <c r="Q35" s="296"/>
      <c r="R35" s="39" t="s">
        <v>68</v>
      </c>
      <c r="S35" s="39" t="s">
        <v>68</v>
      </c>
      <c r="T35" s="39" t="s">
        <v>60</v>
      </c>
      <c r="U35" s="39" t="s">
        <v>68</v>
      </c>
      <c r="V35" s="39" t="s">
        <v>69</v>
      </c>
      <c r="W35" s="32" t="s">
        <v>70</v>
      </c>
      <c r="Y35" s="36"/>
    </row>
    <row r="36" spans="2:25" ht="23.25" customHeight="1" thickBot="1" x14ac:dyDescent="0.25">
      <c r="B36" s="306" t="s">
        <v>71</v>
      </c>
      <c r="C36" s="307"/>
      <c r="D36" s="307"/>
      <c r="E36" s="40" t="s">
        <v>598</v>
      </c>
      <c r="F36" s="40"/>
      <c r="G36" s="40"/>
      <c r="H36" s="41"/>
      <c r="I36" s="41"/>
      <c r="J36" s="41"/>
      <c r="K36" s="41"/>
      <c r="L36" s="41"/>
      <c r="M36" s="41"/>
      <c r="N36" s="41"/>
      <c r="O36" s="41"/>
      <c r="P36" s="42"/>
      <c r="Q36" s="42"/>
      <c r="R36" s="43" t="s">
        <v>1595</v>
      </c>
      <c r="S36" s="44" t="s">
        <v>11</v>
      </c>
      <c r="T36" s="42"/>
      <c r="U36" s="44" t="s">
        <v>1593</v>
      </c>
      <c r="V36" s="42"/>
      <c r="W36" s="45">
        <f>+IF(ISERR(U36/R36*100),"N/A",ROUND(U36/R36*100,2))</f>
        <v>460.98</v>
      </c>
    </row>
    <row r="37" spans="2:25" ht="26.25" customHeight="1" x14ac:dyDescent="0.2">
      <c r="B37" s="308" t="s">
        <v>75</v>
      </c>
      <c r="C37" s="309"/>
      <c r="D37" s="309"/>
      <c r="E37" s="46" t="s">
        <v>598</v>
      </c>
      <c r="F37" s="46"/>
      <c r="G37" s="46"/>
      <c r="H37" s="47"/>
      <c r="I37" s="47"/>
      <c r="J37" s="47"/>
      <c r="K37" s="47"/>
      <c r="L37" s="47"/>
      <c r="M37" s="47"/>
      <c r="N37" s="47"/>
      <c r="O37" s="47"/>
      <c r="P37" s="48"/>
      <c r="Q37" s="48"/>
      <c r="R37" s="49" t="s">
        <v>1594</v>
      </c>
      <c r="S37" s="50" t="s">
        <v>1593</v>
      </c>
      <c r="T37" s="51">
        <f>+IF(ISERR(S37/R37*100),"N/A",ROUND(S37/R37*100,2))</f>
        <v>51.92</v>
      </c>
      <c r="U37" s="50" t="s">
        <v>1593</v>
      </c>
      <c r="V37" s="51">
        <f>+IF(ISERR(U37/S37*100),"N/A",ROUND(U37/S37*100,2))</f>
        <v>100</v>
      </c>
      <c r="W37" s="52">
        <f>+IF(ISERR(U37/R37*100),"N/A",ROUND(U37/R37*100,2))</f>
        <v>51.92</v>
      </c>
    </row>
    <row r="38" spans="2:25" ht="23.25" customHeight="1" thickBot="1" x14ac:dyDescent="0.25">
      <c r="B38" s="306" t="s">
        <v>71</v>
      </c>
      <c r="C38" s="307"/>
      <c r="D38" s="307"/>
      <c r="E38" s="40" t="s">
        <v>1519</v>
      </c>
      <c r="F38" s="40"/>
      <c r="G38" s="40"/>
      <c r="H38" s="41"/>
      <c r="I38" s="41"/>
      <c r="J38" s="41"/>
      <c r="K38" s="41"/>
      <c r="L38" s="41"/>
      <c r="M38" s="41"/>
      <c r="N38" s="41"/>
      <c r="O38" s="41"/>
      <c r="P38" s="42"/>
      <c r="Q38" s="42"/>
      <c r="R38" s="43" t="s">
        <v>1592</v>
      </c>
      <c r="S38" s="44" t="s">
        <v>11</v>
      </c>
      <c r="T38" s="42"/>
      <c r="U38" s="44" t="s">
        <v>341</v>
      </c>
      <c r="V38" s="42"/>
      <c r="W38" s="45">
        <f>+IF(ISERR(U38/R38*100),"N/A",ROUND(U38/R38*100,2))</f>
        <v>30.64</v>
      </c>
    </row>
    <row r="39" spans="2:25" ht="26.25" customHeight="1" thickBot="1" x14ac:dyDescent="0.25">
      <c r="B39" s="308" t="s">
        <v>75</v>
      </c>
      <c r="C39" s="309"/>
      <c r="D39" s="309"/>
      <c r="E39" s="46" t="s">
        <v>1519</v>
      </c>
      <c r="F39" s="46"/>
      <c r="G39" s="46"/>
      <c r="H39" s="47"/>
      <c r="I39" s="47"/>
      <c r="J39" s="47"/>
      <c r="K39" s="47"/>
      <c r="L39" s="47"/>
      <c r="M39" s="47"/>
      <c r="N39" s="47"/>
      <c r="O39" s="47"/>
      <c r="P39" s="48"/>
      <c r="Q39" s="48"/>
      <c r="R39" s="49" t="s">
        <v>1591</v>
      </c>
      <c r="S39" s="50" t="s">
        <v>341</v>
      </c>
      <c r="T39" s="51">
        <f>+IF(ISERR(S39/R39*100),"N/A",ROUND(S39/R39*100,2))</f>
        <v>29.28</v>
      </c>
      <c r="U39" s="50" t="s">
        <v>341</v>
      </c>
      <c r="V39" s="51">
        <f>+IF(ISERR(U39/S39*100),"N/A",ROUND(U39/S39*100,2))</f>
        <v>100</v>
      </c>
      <c r="W39" s="52">
        <f>+IF(ISERR(U39/R39*100),"N/A",ROUND(U39/R39*100,2))</f>
        <v>29.28</v>
      </c>
    </row>
    <row r="40" spans="2:25" ht="22.5" customHeight="1" thickTop="1" thickBot="1" x14ac:dyDescent="0.25">
      <c r="B40" s="11" t="s">
        <v>81</v>
      </c>
      <c r="C40" s="12"/>
      <c r="D40" s="12"/>
      <c r="E40" s="12"/>
      <c r="F40" s="12"/>
      <c r="G40" s="12"/>
      <c r="H40" s="13"/>
      <c r="I40" s="13"/>
      <c r="J40" s="13"/>
      <c r="K40" s="13"/>
      <c r="L40" s="13"/>
      <c r="M40" s="13"/>
      <c r="N40" s="13"/>
      <c r="O40" s="13"/>
      <c r="P40" s="13"/>
      <c r="Q40" s="13"/>
      <c r="R40" s="13"/>
      <c r="S40" s="13"/>
      <c r="T40" s="13"/>
      <c r="U40" s="13"/>
      <c r="V40" s="13"/>
      <c r="W40" s="14"/>
    </row>
    <row r="41" spans="2:25" ht="37.5" customHeight="1" thickTop="1" x14ac:dyDescent="0.2">
      <c r="B41" s="297" t="s">
        <v>1590</v>
      </c>
      <c r="C41" s="298"/>
      <c r="D41" s="298"/>
      <c r="E41" s="298"/>
      <c r="F41" s="298"/>
      <c r="G41" s="298"/>
      <c r="H41" s="298"/>
      <c r="I41" s="298"/>
      <c r="J41" s="298"/>
      <c r="K41" s="298"/>
      <c r="L41" s="298"/>
      <c r="M41" s="298"/>
      <c r="N41" s="298"/>
      <c r="O41" s="298"/>
      <c r="P41" s="298"/>
      <c r="Q41" s="298"/>
      <c r="R41" s="298"/>
      <c r="S41" s="298"/>
      <c r="T41" s="298"/>
      <c r="U41" s="298"/>
      <c r="V41" s="298"/>
      <c r="W41" s="299"/>
    </row>
    <row r="42" spans="2:25" ht="162" customHeight="1" thickBot="1" x14ac:dyDescent="0.25">
      <c r="B42" s="300"/>
      <c r="C42" s="301"/>
      <c r="D42" s="301"/>
      <c r="E42" s="301"/>
      <c r="F42" s="301"/>
      <c r="G42" s="301"/>
      <c r="H42" s="301"/>
      <c r="I42" s="301"/>
      <c r="J42" s="301"/>
      <c r="K42" s="301"/>
      <c r="L42" s="301"/>
      <c r="M42" s="301"/>
      <c r="N42" s="301"/>
      <c r="O42" s="301"/>
      <c r="P42" s="301"/>
      <c r="Q42" s="301"/>
      <c r="R42" s="301"/>
      <c r="S42" s="301"/>
      <c r="T42" s="301"/>
      <c r="U42" s="301"/>
      <c r="V42" s="301"/>
      <c r="W42" s="302"/>
    </row>
    <row r="43" spans="2:25" ht="37.5" customHeight="1" thickTop="1" x14ac:dyDescent="0.2">
      <c r="B43" s="297" t="s">
        <v>1589</v>
      </c>
      <c r="C43" s="298"/>
      <c r="D43" s="298"/>
      <c r="E43" s="298"/>
      <c r="F43" s="298"/>
      <c r="G43" s="298"/>
      <c r="H43" s="298"/>
      <c r="I43" s="298"/>
      <c r="J43" s="298"/>
      <c r="K43" s="298"/>
      <c r="L43" s="298"/>
      <c r="M43" s="298"/>
      <c r="N43" s="298"/>
      <c r="O43" s="298"/>
      <c r="P43" s="298"/>
      <c r="Q43" s="298"/>
      <c r="R43" s="298"/>
      <c r="S43" s="298"/>
      <c r="T43" s="298"/>
      <c r="U43" s="298"/>
      <c r="V43" s="298"/>
      <c r="W43" s="299"/>
    </row>
    <row r="44" spans="2:25" ht="167.25" customHeight="1" thickBot="1" x14ac:dyDescent="0.25">
      <c r="B44" s="300"/>
      <c r="C44" s="301"/>
      <c r="D44" s="301"/>
      <c r="E44" s="301"/>
      <c r="F44" s="301"/>
      <c r="G44" s="301"/>
      <c r="H44" s="301"/>
      <c r="I44" s="301"/>
      <c r="J44" s="301"/>
      <c r="K44" s="301"/>
      <c r="L44" s="301"/>
      <c r="M44" s="301"/>
      <c r="N44" s="301"/>
      <c r="O44" s="301"/>
      <c r="P44" s="301"/>
      <c r="Q44" s="301"/>
      <c r="R44" s="301"/>
      <c r="S44" s="301"/>
      <c r="T44" s="301"/>
      <c r="U44" s="301"/>
      <c r="V44" s="301"/>
      <c r="W44" s="302"/>
    </row>
    <row r="45" spans="2:25" ht="37.5" customHeight="1" thickTop="1" x14ac:dyDescent="0.2">
      <c r="B45" s="297" t="s">
        <v>1588</v>
      </c>
      <c r="C45" s="298"/>
      <c r="D45" s="298"/>
      <c r="E45" s="298"/>
      <c r="F45" s="298"/>
      <c r="G45" s="298"/>
      <c r="H45" s="298"/>
      <c r="I45" s="298"/>
      <c r="J45" s="298"/>
      <c r="K45" s="298"/>
      <c r="L45" s="298"/>
      <c r="M45" s="298"/>
      <c r="N45" s="298"/>
      <c r="O45" s="298"/>
      <c r="P45" s="298"/>
      <c r="Q45" s="298"/>
      <c r="R45" s="298"/>
      <c r="S45" s="298"/>
      <c r="T45" s="298"/>
      <c r="U45" s="298"/>
      <c r="V45" s="298"/>
      <c r="W45" s="299"/>
    </row>
    <row r="46" spans="2:25" ht="66.75" customHeight="1" thickBot="1" x14ac:dyDescent="0.25">
      <c r="B46" s="303"/>
      <c r="C46" s="304"/>
      <c r="D46" s="304"/>
      <c r="E46" s="304"/>
      <c r="F46" s="304"/>
      <c r="G46" s="304"/>
      <c r="H46" s="304"/>
      <c r="I46" s="304"/>
      <c r="J46" s="304"/>
      <c r="K46" s="304"/>
      <c r="L46" s="304"/>
      <c r="M46" s="304"/>
      <c r="N46" s="304"/>
      <c r="O46" s="304"/>
      <c r="P46" s="304"/>
      <c r="Q46" s="304"/>
      <c r="R46" s="304"/>
      <c r="S46" s="304"/>
      <c r="T46" s="304"/>
      <c r="U46" s="304"/>
      <c r="V46" s="304"/>
      <c r="W46" s="305"/>
    </row>
  </sheetData>
  <mergeCells count="9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4:Q35"/>
    <mergeCell ref="S34:T34"/>
    <mergeCell ref="B43:W44"/>
    <mergeCell ref="B45:W46"/>
    <mergeCell ref="V34:W34"/>
    <mergeCell ref="B36:D36"/>
    <mergeCell ref="B37:D37"/>
    <mergeCell ref="B38:D38"/>
    <mergeCell ref="B39:D39"/>
    <mergeCell ref="B41:W4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9" min="1"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83.25" customHeight="1" thickTop="1" thickBot="1" x14ac:dyDescent="0.25">
      <c r="A4" s="15"/>
      <c r="B4" s="16" t="s">
        <v>3</v>
      </c>
      <c r="C4" s="17" t="s">
        <v>115</v>
      </c>
      <c r="D4" s="253" t="s">
        <v>114</v>
      </c>
      <c r="E4" s="253"/>
      <c r="F4" s="253"/>
      <c r="G4" s="253"/>
      <c r="H4" s="254"/>
      <c r="I4" s="18"/>
      <c r="J4" s="255" t="s">
        <v>6</v>
      </c>
      <c r="K4" s="253"/>
      <c r="L4" s="17" t="s">
        <v>151</v>
      </c>
      <c r="M4" s="256" t="s">
        <v>150</v>
      </c>
      <c r="N4" s="256"/>
      <c r="O4" s="256"/>
      <c r="P4" s="256"/>
      <c r="Q4" s="257"/>
      <c r="R4" s="19"/>
      <c r="S4" s="258" t="s">
        <v>9</v>
      </c>
      <c r="T4" s="259"/>
      <c r="U4" s="259"/>
      <c r="V4" s="260" t="s">
        <v>149</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143</v>
      </c>
      <c r="D6" s="262" t="s">
        <v>148</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141</v>
      </c>
      <c r="D7" s="249" t="s">
        <v>147</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25.25" customHeight="1" thickTop="1" thickBot="1" x14ac:dyDescent="0.25">
      <c r="B10" s="27" t="s">
        <v>25</v>
      </c>
      <c r="C10" s="260" t="s">
        <v>146</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145</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144</v>
      </c>
      <c r="C21" s="288"/>
      <c r="D21" s="288"/>
      <c r="E21" s="288"/>
      <c r="F21" s="288"/>
      <c r="G21" s="288"/>
      <c r="H21" s="288"/>
      <c r="I21" s="288"/>
      <c r="J21" s="288"/>
      <c r="K21" s="288"/>
      <c r="L21" s="288"/>
      <c r="M21" s="289" t="s">
        <v>143</v>
      </c>
      <c r="N21" s="289"/>
      <c r="O21" s="289" t="s">
        <v>60</v>
      </c>
      <c r="P21" s="289"/>
      <c r="Q21" s="290" t="s">
        <v>53</v>
      </c>
      <c r="R21" s="290"/>
      <c r="S21" s="34" t="s">
        <v>54</v>
      </c>
      <c r="T21" s="34" t="s">
        <v>57</v>
      </c>
      <c r="U21" s="34" t="s">
        <v>57</v>
      </c>
      <c r="V21" s="34" t="str">
        <f>+IF(ISERR(U21/T21*100),"N/A",ROUND(U21/T21*100,2))</f>
        <v>N/A</v>
      </c>
      <c r="W21" s="35">
        <f>+IF(ISERR(U21/S21*100),"N/A",ROUND(U21/S21*100,2))</f>
        <v>0</v>
      </c>
    </row>
    <row r="22" spans="2:27" ht="56.25" customHeight="1" thickBot="1" x14ac:dyDescent="0.25">
      <c r="B22" s="287" t="s">
        <v>142</v>
      </c>
      <c r="C22" s="288"/>
      <c r="D22" s="288"/>
      <c r="E22" s="288"/>
      <c r="F22" s="288"/>
      <c r="G22" s="288"/>
      <c r="H22" s="288"/>
      <c r="I22" s="288"/>
      <c r="J22" s="288"/>
      <c r="K22" s="288"/>
      <c r="L22" s="288"/>
      <c r="M22" s="289" t="s">
        <v>141</v>
      </c>
      <c r="N22" s="289"/>
      <c r="O22" s="289" t="s">
        <v>60</v>
      </c>
      <c r="P22" s="289"/>
      <c r="Q22" s="290" t="s">
        <v>53</v>
      </c>
      <c r="R22" s="290"/>
      <c r="S22" s="34" t="s">
        <v>54</v>
      </c>
      <c r="T22" s="34" t="s">
        <v>57</v>
      </c>
      <c r="U22" s="34" t="s">
        <v>57</v>
      </c>
      <c r="V22" s="34" t="str">
        <f>+IF(ISERR(U22/T22*100),"N/A",ROUND(U22/T22*100,2))</f>
        <v>N/A</v>
      </c>
      <c r="W22" s="35">
        <f>+IF(ISERR(U22/S22*100),"N/A",ROUND(U22/S22*100,2))</f>
        <v>0</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40" t="s">
        <v>139</v>
      </c>
      <c r="F26" s="40"/>
      <c r="G26" s="40"/>
      <c r="H26" s="41"/>
      <c r="I26" s="41"/>
      <c r="J26" s="41"/>
      <c r="K26" s="41"/>
      <c r="L26" s="41"/>
      <c r="M26" s="41"/>
      <c r="N26" s="41"/>
      <c r="O26" s="41"/>
      <c r="P26" s="42"/>
      <c r="Q26" s="42"/>
      <c r="R26" s="43" t="s">
        <v>140</v>
      </c>
      <c r="S26" s="44" t="s">
        <v>11</v>
      </c>
      <c r="T26" s="42"/>
      <c r="U26" s="44" t="s">
        <v>137</v>
      </c>
      <c r="V26" s="42"/>
      <c r="W26" s="45">
        <f>+IF(ISERR(U26/R26*100),"N/A",ROUND(U26/R26*100,2))</f>
        <v>4</v>
      </c>
    </row>
    <row r="27" spans="2:27" ht="26.25" customHeight="1" x14ac:dyDescent="0.2">
      <c r="B27" s="308" t="s">
        <v>75</v>
      </c>
      <c r="C27" s="309"/>
      <c r="D27" s="309"/>
      <c r="E27" s="46" t="s">
        <v>139</v>
      </c>
      <c r="F27" s="46"/>
      <c r="G27" s="46"/>
      <c r="H27" s="47"/>
      <c r="I27" s="47"/>
      <c r="J27" s="47"/>
      <c r="K27" s="47"/>
      <c r="L27" s="47"/>
      <c r="M27" s="47"/>
      <c r="N27" s="47"/>
      <c r="O27" s="47"/>
      <c r="P27" s="48"/>
      <c r="Q27" s="48"/>
      <c r="R27" s="49" t="s">
        <v>138</v>
      </c>
      <c r="S27" s="50" t="s">
        <v>137</v>
      </c>
      <c r="T27" s="51">
        <f>+IF(ISERR(S27/R27*100),"N/A",ROUND(S27/R27*100,2))</f>
        <v>3.85</v>
      </c>
      <c r="U27" s="50" t="s">
        <v>137</v>
      </c>
      <c r="V27" s="51">
        <f>+IF(ISERR(U27/S27*100),"N/A",ROUND(U27/S27*100,2))</f>
        <v>100</v>
      </c>
      <c r="W27" s="52">
        <f>+IF(ISERR(U27/R27*100),"N/A",ROUND(U27/R27*100,2))</f>
        <v>3.85</v>
      </c>
    </row>
    <row r="28" spans="2:27" ht="23.25" customHeight="1" thickBot="1" x14ac:dyDescent="0.25">
      <c r="B28" s="306" t="s">
        <v>71</v>
      </c>
      <c r="C28" s="307"/>
      <c r="D28" s="307"/>
      <c r="E28" s="40" t="s">
        <v>136</v>
      </c>
      <c r="F28" s="40"/>
      <c r="G28" s="40"/>
      <c r="H28" s="41"/>
      <c r="I28" s="41"/>
      <c r="J28" s="41"/>
      <c r="K28" s="41"/>
      <c r="L28" s="41"/>
      <c r="M28" s="41"/>
      <c r="N28" s="41"/>
      <c r="O28" s="41"/>
      <c r="P28" s="42"/>
      <c r="Q28" s="42"/>
      <c r="R28" s="43" t="s">
        <v>135</v>
      </c>
      <c r="S28" s="44" t="s">
        <v>11</v>
      </c>
      <c r="T28" s="42"/>
      <c r="U28" s="44" t="s">
        <v>57</v>
      </c>
      <c r="V28" s="42"/>
      <c r="W28" s="45">
        <f>+IF(ISERR(U28/R28*100),"N/A",ROUND(U28/R28*100,2))</f>
        <v>0</v>
      </c>
    </row>
    <row r="29" spans="2:27" ht="26.25" customHeight="1" thickBot="1" x14ac:dyDescent="0.25">
      <c r="B29" s="308" t="s">
        <v>75</v>
      </c>
      <c r="C29" s="309"/>
      <c r="D29" s="309"/>
      <c r="E29" s="46" t="s">
        <v>136</v>
      </c>
      <c r="F29" s="46"/>
      <c r="G29" s="46"/>
      <c r="H29" s="47"/>
      <c r="I29" s="47"/>
      <c r="J29" s="47"/>
      <c r="K29" s="47"/>
      <c r="L29" s="47"/>
      <c r="M29" s="47"/>
      <c r="N29" s="47"/>
      <c r="O29" s="47"/>
      <c r="P29" s="48"/>
      <c r="Q29" s="48"/>
      <c r="R29" s="49" t="s">
        <v>135</v>
      </c>
      <c r="S29" s="50" t="s">
        <v>57</v>
      </c>
      <c r="T29" s="51">
        <f>+IF(ISERR(S29/R29*100),"N/A",ROUND(S29/R29*100,2))</f>
        <v>0</v>
      </c>
      <c r="U29" s="50" t="s">
        <v>57</v>
      </c>
      <c r="V29" s="51" t="str">
        <f>+IF(ISERR(U29/S29*100),"N/A",ROUND(U29/S29*100,2))</f>
        <v>N/A</v>
      </c>
      <c r="W29" s="52">
        <f>+IF(ISERR(U29/R29*100),"N/A",ROUND(U29/R29*100,2))</f>
        <v>0</v>
      </c>
    </row>
    <row r="30" spans="2:27" ht="22.5" customHeight="1" thickTop="1" thickBot="1" x14ac:dyDescent="0.25">
      <c r="B30" s="11" t="s">
        <v>81</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97" t="s">
        <v>134</v>
      </c>
      <c r="C31" s="298"/>
      <c r="D31" s="298"/>
      <c r="E31" s="298"/>
      <c r="F31" s="298"/>
      <c r="G31" s="298"/>
      <c r="H31" s="298"/>
      <c r="I31" s="298"/>
      <c r="J31" s="298"/>
      <c r="K31" s="298"/>
      <c r="L31" s="298"/>
      <c r="M31" s="298"/>
      <c r="N31" s="298"/>
      <c r="O31" s="298"/>
      <c r="P31" s="298"/>
      <c r="Q31" s="298"/>
      <c r="R31" s="298"/>
      <c r="S31" s="298"/>
      <c r="T31" s="298"/>
      <c r="U31" s="298"/>
      <c r="V31" s="298"/>
      <c r="W31" s="299"/>
    </row>
    <row r="32" spans="2:27" ht="51.7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133</v>
      </c>
      <c r="C33" s="298"/>
      <c r="D33" s="298"/>
      <c r="E33" s="298"/>
      <c r="F33" s="298"/>
      <c r="G33" s="298"/>
      <c r="H33" s="298"/>
      <c r="I33" s="298"/>
      <c r="J33" s="298"/>
      <c r="K33" s="298"/>
      <c r="L33" s="298"/>
      <c r="M33" s="298"/>
      <c r="N33" s="298"/>
      <c r="O33" s="298"/>
      <c r="P33" s="298"/>
      <c r="Q33" s="298"/>
      <c r="R33" s="298"/>
      <c r="S33" s="298"/>
      <c r="T33" s="298"/>
      <c r="U33" s="298"/>
      <c r="V33" s="298"/>
      <c r="W33" s="299"/>
    </row>
    <row r="34" spans="2:23" ht="57.75" customHeight="1" thickBot="1" x14ac:dyDescent="0.25">
      <c r="B34" s="300"/>
      <c r="C34" s="301"/>
      <c r="D34" s="301"/>
      <c r="E34" s="301"/>
      <c r="F34" s="301"/>
      <c r="G34" s="301"/>
      <c r="H34" s="301"/>
      <c r="I34" s="301"/>
      <c r="J34" s="301"/>
      <c r="K34" s="301"/>
      <c r="L34" s="301"/>
      <c r="M34" s="301"/>
      <c r="N34" s="301"/>
      <c r="O34" s="301"/>
      <c r="P34" s="301"/>
      <c r="Q34" s="301"/>
      <c r="R34" s="301"/>
      <c r="S34" s="301"/>
      <c r="T34" s="301"/>
      <c r="U34" s="301"/>
      <c r="V34" s="301"/>
      <c r="W34" s="302"/>
    </row>
    <row r="35" spans="2:23" ht="37.5" customHeight="1" thickTop="1" x14ac:dyDescent="0.2">
      <c r="B35" s="297" t="s">
        <v>132</v>
      </c>
      <c r="C35" s="298"/>
      <c r="D35" s="298"/>
      <c r="E35" s="298"/>
      <c r="F35" s="298"/>
      <c r="G35" s="298"/>
      <c r="H35" s="298"/>
      <c r="I35" s="298"/>
      <c r="J35" s="298"/>
      <c r="K35" s="298"/>
      <c r="L35" s="298"/>
      <c r="M35" s="298"/>
      <c r="N35" s="298"/>
      <c r="O35" s="298"/>
      <c r="P35" s="298"/>
      <c r="Q35" s="298"/>
      <c r="R35" s="298"/>
      <c r="S35" s="298"/>
      <c r="T35" s="298"/>
      <c r="U35" s="298"/>
      <c r="V35" s="298"/>
      <c r="W35" s="299"/>
    </row>
    <row r="36" spans="2:23" ht="35.25" customHeight="1" thickBot="1" x14ac:dyDescent="0.25">
      <c r="B36" s="303"/>
      <c r="C36" s="304"/>
      <c r="D36" s="304"/>
      <c r="E36" s="304"/>
      <c r="F36" s="304"/>
      <c r="G36" s="304"/>
      <c r="H36" s="304"/>
      <c r="I36" s="304"/>
      <c r="J36" s="304"/>
      <c r="K36" s="304"/>
      <c r="L36" s="304"/>
      <c r="M36" s="304"/>
      <c r="N36" s="304"/>
      <c r="O36" s="304"/>
      <c r="P36" s="304"/>
      <c r="Q36" s="304"/>
      <c r="R36" s="304"/>
      <c r="S36" s="304"/>
      <c r="T36" s="304"/>
      <c r="U36" s="304"/>
      <c r="V36" s="304"/>
      <c r="W36" s="305"/>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1558</v>
      </c>
      <c r="D4" s="253" t="s">
        <v>1557</v>
      </c>
      <c r="E4" s="253"/>
      <c r="F4" s="253"/>
      <c r="G4" s="253"/>
      <c r="H4" s="254"/>
      <c r="I4" s="18"/>
      <c r="J4" s="255" t="s">
        <v>6</v>
      </c>
      <c r="K4" s="253"/>
      <c r="L4" s="17" t="s">
        <v>555</v>
      </c>
      <c r="M4" s="256" t="s">
        <v>1637</v>
      </c>
      <c r="N4" s="256"/>
      <c r="O4" s="256"/>
      <c r="P4" s="256"/>
      <c r="Q4" s="257"/>
      <c r="R4" s="19"/>
      <c r="S4" s="258" t="s">
        <v>9</v>
      </c>
      <c r="T4" s="259"/>
      <c r="U4" s="259"/>
      <c r="V4" s="260" t="s">
        <v>989</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1632</v>
      </c>
      <c r="D6" s="262" t="s">
        <v>1636</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1635</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1634</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1633</v>
      </c>
      <c r="C21" s="288"/>
      <c r="D21" s="288"/>
      <c r="E21" s="288"/>
      <c r="F21" s="288"/>
      <c r="G21" s="288"/>
      <c r="H21" s="288"/>
      <c r="I21" s="288"/>
      <c r="J21" s="288"/>
      <c r="K21" s="288"/>
      <c r="L21" s="288"/>
      <c r="M21" s="289" t="s">
        <v>1632</v>
      </c>
      <c r="N21" s="289"/>
      <c r="O21" s="289" t="s">
        <v>60</v>
      </c>
      <c r="P21" s="289"/>
      <c r="Q21" s="290" t="s">
        <v>70</v>
      </c>
      <c r="R21" s="290"/>
      <c r="S21" s="34" t="s">
        <v>1218</v>
      </c>
      <c r="T21" s="34" t="s">
        <v>172</v>
      </c>
      <c r="U21" s="34" t="s">
        <v>172</v>
      </c>
      <c r="V21" s="34" t="str">
        <f>+IF(ISERR(U21/T21*100),"N/A",ROUND(U21/T21*100,2))</f>
        <v>N/A</v>
      </c>
      <c r="W21" s="35" t="str">
        <f>+IF(ISERR(U21/S21*100),"N/A",ROUND(U21/S21*100,2))</f>
        <v>N/A</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1631</v>
      </c>
      <c r="F25" s="40"/>
      <c r="G25" s="40"/>
      <c r="H25" s="41"/>
      <c r="I25" s="41"/>
      <c r="J25" s="41"/>
      <c r="K25" s="41"/>
      <c r="L25" s="41"/>
      <c r="M25" s="41"/>
      <c r="N25" s="41"/>
      <c r="O25" s="41"/>
      <c r="P25" s="42"/>
      <c r="Q25" s="42"/>
      <c r="R25" s="43" t="s">
        <v>1630</v>
      </c>
      <c r="S25" s="44" t="s">
        <v>11</v>
      </c>
      <c r="T25" s="42"/>
      <c r="U25" s="44" t="s">
        <v>1629</v>
      </c>
      <c r="V25" s="42"/>
      <c r="W25" s="45">
        <f>+IF(ISERR(U25/R25*100),"N/A",ROUND(U25/R25*100,2))</f>
        <v>27.27</v>
      </c>
    </row>
    <row r="26" spans="2:27" ht="26.25" customHeight="1" thickBot="1" x14ac:dyDescent="0.25">
      <c r="B26" s="308" t="s">
        <v>75</v>
      </c>
      <c r="C26" s="309"/>
      <c r="D26" s="309"/>
      <c r="E26" s="46" t="s">
        <v>1631</v>
      </c>
      <c r="F26" s="46"/>
      <c r="G26" s="46"/>
      <c r="H26" s="47"/>
      <c r="I26" s="47"/>
      <c r="J26" s="47"/>
      <c r="K26" s="47"/>
      <c r="L26" s="47"/>
      <c r="M26" s="47"/>
      <c r="N26" s="47"/>
      <c r="O26" s="47"/>
      <c r="P26" s="48"/>
      <c r="Q26" s="48"/>
      <c r="R26" s="49" t="s">
        <v>1630</v>
      </c>
      <c r="S26" s="50" t="s">
        <v>1629</v>
      </c>
      <c r="T26" s="51">
        <f>+IF(ISERR(S26/R26*100),"N/A",ROUND(S26/R26*100,2))</f>
        <v>27.27</v>
      </c>
      <c r="U26" s="50" t="s">
        <v>1629</v>
      </c>
      <c r="V26" s="51">
        <f>+IF(ISERR(U26/S26*100),"N/A",ROUND(U26/S26*100,2))</f>
        <v>100</v>
      </c>
      <c r="W26" s="52">
        <f>+IF(ISERR(U26/R26*100),"N/A",ROUND(U26/R26*100,2))</f>
        <v>27.27</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1628</v>
      </c>
      <c r="C28" s="298"/>
      <c r="D28" s="298"/>
      <c r="E28" s="298"/>
      <c r="F28" s="298"/>
      <c r="G28" s="298"/>
      <c r="H28" s="298"/>
      <c r="I28" s="298"/>
      <c r="J28" s="298"/>
      <c r="K28" s="298"/>
      <c r="L28" s="298"/>
      <c r="M28" s="298"/>
      <c r="N28" s="298"/>
      <c r="O28" s="298"/>
      <c r="P28" s="298"/>
      <c r="Q28" s="298"/>
      <c r="R28" s="298"/>
      <c r="S28" s="298"/>
      <c r="T28" s="298"/>
      <c r="U28" s="298"/>
      <c r="V28" s="298"/>
      <c r="W28" s="299"/>
    </row>
    <row r="29" spans="2:27" ht="23.2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1627</v>
      </c>
      <c r="C30" s="298"/>
      <c r="D30" s="298"/>
      <c r="E30" s="298"/>
      <c r="F30" s="298"/>
      <c r="G30" s="298"/>
      <c r="H30" s="298"/>
      <c r="I30" s="298"/>
      <c r="J30" s="298"/>
      <c r="K30" s="298"/>
      <c r="L30" s="298"/>
      <c r="M30" s="298"/>
      <c r="N30" s="298"/>
      <c r="O30" s="298"/>
      <c r="P30" s="298"/>
      <c r="Q30" s="298"/>
      <c r="R30" s="298"/>
      <c r="S30" s="298"/>
      <c r="T30" s="298"/>
      <c r="U30" s="298"/>
      <c r="V30" s="298"/>
      <c r="W30" s="299"/>
    </row>
    <row r="31" spans="2:27" ht="1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1626</v>
      </c>
      <c r="C32" s="298"/>
      <c r="D32" s="298"/>
      <c r="E32" s="298"/>
      <c r="F32" s="298"/>
      <c r="G32" s="298"/>
      <c r="H32" s="298"/>
      <c r="I32" s="298"/>
      <c r="J32" s="298"/>
      <c r="K32" s="298"/>
      <c r="L32" s="298"/>
      <c r="M32" s="298"/>
      <c r="N32" s="298"/>
      <c r="O32" s="298"/>
      <c r="P32" s="298"/>
      <c r="Q32" s="298"/>
      <c r="R32" s="298"/>
      <c r="S32" s="298"/>
      <c r="T32" s="298"/>
      <c r="U32" s="298"/>
      <c r="V32" s="298"/>
      <c r="W32" s="299"/>
    </row>
    <row r="33" spans="2:23" ht="13.5"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1558</v>
      </c>
      <c r="D4" s="253" t="s">
        <v>1557</v>
      </c>
      <c r="E4" s="253"/>
      <c r="F4" s="253"/>
      <c r="G4" s="253"/>
      <c r="H4" s="254"/>
      <c r="I4" s="18"/>
      <c r="J4" s="255" t="s">
        <v>6</v>
      </c>
      <c r="K4" s="253"/>
      <c r="L4" s="17" t="s">
        <v>1651</v>
      </c>
      <c r="M4" s="256" t="s">
        <v>1650</v>
      </c>
      <c r="N4" s="256"/>
      <c r="O4" s="256"/>
      <c r="P4" s="256"/>
      <c r="Q4" s="257"/>
      <c r="R4" s="19"/>
      <c r="S4" s="258" t="s">
        <v>9</v>
      </c>
      <c r="T4" s="259"/>
      <c r="U4" s="259"/>
      <c r="V4" s="260" t="s">
        <v>1649</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585</v>
      </c>
      <c r="D6" s="262" t="s">
        <v>1648</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484</v>
      </c>
      <c r="K8" s="26" t="s">
        <v>484</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1647</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1646</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1645</v>
      </c>
      <c r="C21" s="288"/>
      <c r="D21" s="288"/>
      <c r="E21" s="288"/>
      <c r="F21" s="288"/>
      <c r="G21" s="288"/>
      <c r="H21" s="288"/>
      <c r="I21" s="288"/>
      <c r="J21" s="288"/>
      <c r="K21" s="288"/>
      <c r="L21" s="288"/>
      <c r="M21" s="289" t="s">
        <v>585</v>
      </c>
      <c r="N21" s="289"/>
      <c r="O21" s="289" t="s">
        <v>60</v>
      </c>
      <c r="P21" s="289"/>
      <c r="Q21" s="290" t="s">
        <v>53</v>
      </c>
      <c r="R21" s="290"/>
      <c r="S21" s="34" t="s">
        <v>54</v>
      </c>
      <c r="T21" s="34" t="s">
        <v>57</v>
      </c>
      <c r="U21" s="34" t="s">
        <v>57</v>
      </c>
      <c r="V21" s="34" t="str">
        <f>+IF(ISERR(U21/T21*100),"N/A",ROUND(U21/T21*100,2))</f>
        <v>N/A</v>
      </c>
      <c r="W21" s="35">
        <f>+IF(ISERR(U21/S21*100),"N/A",ROUND(U21/S21*100,2))</f>
        <v>0</v>
      </c>
    </row>
    <row r="22" spans="2:27" ht="56.25" customHeight="1" x14ac:dyDescent="0.2">
      <c r="B22" s="287" t="s">
        <v>1644</v>
      </c>
      <c r="C22" s="288"/>
      <c r="D22" s="288"/>
      <c r="E22" s="288"/>
      <c r="F22" s="288"/>
      <c r="G22" s="288"/>
      <c r="H22" s="288"/>
      <c r="I22" s="288"/>
      <c r="J22" s="288"/>
      <c r="K22" s="288"/>
      <c r="L22" s="288"/>
      <c r="M22" s="289" t="s">
        <v>585</v>
      </c>
      <c r="N22" s="289"/>
      <c r="O22" s="289" t="s">
        <v>60</v>
      </c>
      <c r="P22" s="289"/>
      <c r="Q22" s="290" t="s">
        <v>53</v>
      </c>
      <c r="R22" s="290"/>
      <c r="S22" s="34" t="s">
        <v>54</v>
      </c>
      <c r="T22" s="34" t="s">
        <v>57</v>
      </c>
      <c r="U22" s="34" t="s">
        <v>57</v>
      </c>
      <c r="V22" s="34" t="str">
        <f>+IF(ISERR(U22/T22*100),"N/A",ROUND(U22/T22*100,2))</f>
        <v>N/A</v>
      </c>
      <c r="W22" s="35">
        <f>+IF(ISERR(U22/S22*100),"N/A",ROUND(U22/S22*100,2))</f>
        <v>0</v>
      </c>
    </row>
    <row r="23" spans="2:27" ht="56.25" customHeight="1" x14ac:dyDescent="0.2">
      <c r="B23" s="287" t="s">
        <v>1643</v>
      </c>
      <c r="C23" s="288"/>
      <c r="D23" s="288"/>
      <c r="E23" s="288"/>
      <c r="F23" s="288"/>
      <c r="G23" s="288"/>
      <c r="H23" s="288"/>
      <c r="I23" s="288"/>
      <c r="J23" s="288"/>
      <c r="K23" s="288"/>
      <c r="L23" s="288"/>
      <c r="M23" s="289" t="s">
        <v>585</v>
      </c>
      <c r="N23" s="289"/>
      <c r="O23" s="289" t="s">
        <v>60</v>
      </c>
      <c r="P23" s="289"/>
      <c r="Q23" s="290" t="s">
        <v>53</v>
      </c>
      <c r="R23" s="290"/>
      <c r="S23" s="34" t="s">
        <v>54</v>
      </c>
      <c r="T23" s="34" t="s">
        <v>57</v>
      </c>
      <c r="U23" s="34" t="s">
        <v>57</v>
      </c>
      <c r="V23" s="34" t="str">
        <f>+IF(ISERR(U23/T23*100),"N/A",ROUND(U23/T23*100,2))</f>
        <v>N/A</v>
      </c>
      <c r="W23" s="35">
        <f>+IF(ISERR(U23/S23*100),"N/A",ROUND(U23/S23*100,2))</f>
        <v>0</v>
      </c>
    </row>
    <row r="24" spans="2:27" ht="56.25" customHeight="1" thickBot="1" x14ac:dyDescent="0.25">
      <c r="B24" s="287" t="s">
        <v>1642</v>
      </c>
      <c r="C24" s="288"/>
      <c r="D24" s="288"/>
      <c r="E24" s="288"/>
      <c r="F24" s="288"/>
      <c r="G24" s="288"/>
      <c r="H24" s="288"/>
      <c r="I24" s="288"/>
      <c r="J24" s="288"/>
      <c r="K24" s="288"/>
      <c r="L24" s="288"/>
      <c r="M24" s="289" t="s">
        <v>585</v>
      </c>
      <c r="N24" s="289"/>
      <c r="O24" s="289" t="s">
        <v>60</v>
      </c>
      <c r="P24" s="289"/>
      <c r="Q24" s="290" t="s">
        <v>53</v>
      </c>
      <c r="R24" s="290"/>
      <c r="S24" s="34" t="s">
        <v>54</v>
      </c>
      <c r="T24" s="34" t="s">
        <v>57</v>
      </c>
      <c r="U24" s="34" t="s">
        <v>57</v>
      </c>
      <c r="V24" s="34" t="str">
        <f>+IF(ISERR(U24/T24*100),"N/A",ROUND(U24/T24*100,2))</f>
        <v>N/A</v>
      </c>
      <c r="W24" s="35">
        <f>+IF(ISERR(U24/S24*100),"N/A",ROUND(U24/S24*100,2))</f>
        <v>0</v>
      </c>
    </row>
    <row r="25" spans="2:27" ht="21.75" customHeight="1" thickTop="1" thickBot="1" x14ac:dyDescent="0.25">
      <c r="B25" s="11" t="s">
        <v>65</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91" t="s">
        <v>2293</v>
      </c>
      <c r="C26" s="292"/>
      <c r="D26" s="292"/>
      <c r="E26" s="292"/>
      <c r="F26" s="292"/>
      <c r="G26" s="292"/>
      <c r="H26" s="292"/>
      <c r="I26" s="292"/>
      <c r="J26" s="292"/>
      <c r="K26" s="292"/>
      <c r="L26" s="292"/>
      <c r="M26" s="292"/>
      <c r="N26" s="292"/>
      <c r="O26" s="292"/>
      <c r="P26" s="292"/>
      <c r="Q26" s="293"/>
      <c r="R26" s="37" t="s">
        <v>45</v>
      </c>
      <c r="S26" s="274" t="s">
        <v>46</v>
      </c>
      <c r="T26" s="274"/>
      <c r="U26" s="38" t="s">
        <v>66</v>
      </c>
      <c r="V26" s="273" t="s">
        <v>67</v>
      </c>
      <c r="W26" s="275"/>
    </row>
    <row r="27" spans="2:27" ht="30.75" customHeight="1" thickBot="1" x14ac:dyDescent="0.25">
      <c r="B27" s="294"/>
      <c r="C27" s="295"/>
      <c r="D27" s="295"/>
      <c r="E27" s="295"/>
      <c r="F27" s="295"/>
      <c r="G27" s="295"/>
      <c r="H27" s="295"/>
      <c r="I27" s="295"/>
      <c r="J27" s="295"/>
      <c r="K27" s="295"/>
      <c r="L27" s="295"/>
      <c r="M27" s="295"/>
      <c r="N27" s="295"/>
      <c r="O27" s="295"/>
      <c r="P27" s="295"/>
      <c r="Q27" s="296"/>
      <c r="R27" s="39" t="s">
        <v>68</v>
      </c>
      <c r="S27" s="39" t="s">
        <v>68</v>
      </c>
      <c r="T27" s="39" t="s">
        <v>60</v>
      </c>
      <c r="U27" s="39" t="s">
        <v>68</v>
      </c>
      <c r="V27" s="39" t="s">
        <v>69</v>
      </c>
      <c r="W27" s="32" t="s">
        <v>70</v>
      </c>
      <c r="Y27" s="36"/>
    </row>
    <row r="28" spans="2:27" ht="23.25" customHeight="1" thickBot="1" x14ac:dyDescent="0.25">
      <c r="B28" s="306" t="s">
        <v>71</v>
      </c>
      <c r="C28" s="307"/>
      <c r="D28" s="307"/>
      <c r="E28" s="40" t="s">
        <v>582</v>
      </c>
      <c r="F28" s="40"/>
      <c r="G28" s="40"/>
      <c r="H28" s="41"/>
      <c r="I28" s="41"/>
      <c r="J28" s="41"/>
      <c r="K28" s="41"/>
      <c r="L28" s="41"/>
      <c r="M28" s="41"/>
      <c r="N28" s="41"/>
      <c r="O28" s="41"/>
      <c r="P28" s="42"/>
      <c r="Q28" s="42"/>
      <c r="R28" s="43" t="s">
        <v>1641</v>
      </c>
      <c r="S28" s="44" t="s">
        <v>11</v>
      </c>
      <c r="T28" s="42"/>
      <c r="U28" s="44" t="s">
        <v>57</v>
      </c>
      <c r="V28" s="42"/>
      <c r="W28" s="45">
        <f>+IF(ISERR(U28/R28*100),"N/A",ROUND(U28/R28*100,2))</f>
        <v>0</v>
      </c>
    </row>
    <row r="29" spans="2:27" ht="26.25" customHeight="1" thickBot="1" x14ac:dyDescent="0.25">
      <c r="B29" s="308" t="s">
        <v>75</v>
      </c>
      <c r="C29" s="309"/>
      <c r="D29" s="309"/>
      <c r="E29" s="46" t="s">
        <v>582</v>
      </c>
      <c r="F29" s="46"/>
      <c r="G29" s="46"/>
      <c r="H29" s="47"/>
      <c r="I29" s="47"/>
      <c r="J29" s="47"/>
      <c r="K29" s="47"/>
      <c r="L29" s="47"/>
      <c r="M29" s="47"/>
      <c r="N29" s="47"/>
      <c r="O29" s="47"/>
      <c r="P29" s="48"/>
      <c r="Q29" s="48"/>
      <c r="R29" s="49" t="s">
        <v>1641</v>
      </c>
      <c r="S29" s="50" t="s">
        <v>57</v>
      </c>
      <c r="T29" s="51">
        <f>+IF(ISERR(S29/R29*100),"N/A",ROUND(S29/R29*100,2))</f>
        <v>0</v>
      </c>
      <c r="U29" s="50" t="s">
        <v>57</v>
      </c>
      <c r="V29" s="51" t="str">
        <f>+IF(ISERR(U29/S29*100),"N/A",ROUND(U29/S29*100,2))</f>
        <v>N/A</v>
      </c>
      <c r="W29" s="52">
        <f>+IF(ISERR(U29/R29*100),"N/A",ROUND(U29/R29*100,2))</f>
        <v>0</v>
      </c>
    </row>
    <row r="30" spans="2:27" ht="22.5" customHeight="1" thickTop="1" thickBot="1" x14ac:dyDescent="0.25">
      <c r="B30" s="11" t="s">
        <v>81</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97" t="s">
        <v>1640</v>
      </c>
      <c r="C31" s="298"/>
      <c r="D31" s="298"/>
      <c r="E31" s="298"/>
      <c r="F31" s="298"/>
      <c r="G31" s="298"/>
      <c r="H31" s="298"/>
      <c r="I31" s="298"/>
      <c r="J31" s="298"/>
      <c r="K31" s="298"/>
      <c r="L31" s="298"/>
      <c r="M31" s="298"/>
      <c r="N31" s="298"/>
      <c r="O31" s="298"/>
      <c r="P31" s="298"/>
      <c r="Q31" s="298"/>
      <c r="R31" s="298"/>
      <c r="S31" s="298"/>
      <c r="T31" s="298"/>
      <c r="U31" s="298"/>
      <c r="V31" s="298"/>
      <c r="W31" s="299"/>
    </row>
    <row r="32" spans="2:27" ht="52.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1639</v>
      </c>
      <c r="C33" s="298"/>
      <c r="D33" s="298"/>
      <c r="E33" s="298"/>
      <c r="F33" s="298"/>
      <c r="G33" s="298"/>
      <c r="H33" s="298"/>
      <c r="I33" s="298"/>
      <c r="J33" s="298"/>
      <c r="K33" s="298"/>
      <c r="L33" s="298"/>
      <c r="M33" s="298"/>
      <c r="N33" s="298"/>
      <c r="O33" s="298"/>
      <c r="P33" s="298"/>
      <c r="Q33" s="298"/>
      <c r="R33" s="298"/>
      <c r="S33" s="298"/>
      <c r="T33" s="298"/>
      <c r="U33" s="298"/>
      <c r="V33" s="298"/>
      <c r="W33" s="299"/>
    </row>
    <row r="34" spans="2:23" ht="41.25" customHeight="1" thickBot="1" x14ac:dyDescent="0.25">
      <c r="B34" s="300"/>
      <c r="C34" s="301"/>
      <c r="D34" s="301"/>
      <c r="E34" s="301"/>
      <c r="F34" s="301"/>
      <c r="G34" s="301"/>
      <c r="H34" s="301"/>
      <c r="I34" s="301"/>
      <c r="J34" s="301"/>
      <c r="K34" s="301"/>
      <c r="L34" s="301"/>
      <c r="M34" s="301"/>
      <c r="N34" s="301"/>
      <c r="O34" s="301"/>
      <c r="P34" s="301"/>
      <c r="Q34" s="301"/>
      <c r="R34" s="301"/>
      <c r="S34" s="301"/>
      <c r="T34" s="301"/>
      <c r="U34" s="301"/>
      <c r="V34" s="301"/>
      <c r="W34" s="302"/>
    </row>
    <row r="35" spans="2:23" ht="37.5" customHeight="1" thickTop="1" x14ac:dyDescent="0.2">
      <c r="B35" s="297" t="s">
        <v>1638</v>
      </c>
      <c r="C35" s="298"/>
      <c r="D35" s="298"/>
      <c r="E35" s="298"/>
      <c r="F35" s="298"/>
      <c r="G35" s="298"/>
      <c r="H35" s="298"/>
      <c r="I35" s="298"/>
      <c r="J35" s="298"/>
      <c r="K35" s="298"/>
      <c r="L35" s="298"/>
      <c r="M35" s="298"/>
      <c r="N35" s="298"/>
      <c r="O35" s="298"/>
      <c r="P35" s="298"/>
      <c r="Q35" s="298"/>
      <c r="R35" s="298"/>
      <c r="S35" s="298"/>
      <c r="T35" s="298"/>
      <c r="U35" s="298"/>
      <c r="V35" s="298"/>
      <c r="W35" s="299"/>
    </row>
    <row r="36" spans="2:23" ht="32.25" customHeight="1" thickBot="1" x14ac:dyDescent="0.25">
      <c r="B36" s="303"/>
      <c r="C36" s="304"/>
      <c r="D36" s="304"/>
      <c r="E36" s="304"/>
      <c r="F36" s="304"/>
      <c r="G36" s="304"/>
      <c r="H36" s="304"/>
      <c r="I36" s="304"/>
      <c r="J36" s="304"/>
      <c r="K36" s="304"/>
      <c r="L36" s="304"/>
      <c r="M36" s="304"/>
      <c r="N36" s="304"/>
      <c r="O36" s="304"/>
      <c r="P36" s="304"/>
      <c r="Q36" s="304"/>
      <c r="R36" s="304"/>
      <c r="S36" s="304"/>
      <c r="T36" s="304"/>
      <c r="U36" s="304"/>
      <c r="V36" s="304"/>
      <c r="W36" s="30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1"/>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1558</v>
      </c>
      <c r="D4" s="253" t="s">
        <v>1557</v>
      </c>
      <c r="E4" s="253"/>
      <c r="F4" s="253"/>
      <c r="G4" s="253"/>
      <c r="H4" s="254"/>
      <c r="I4" s="18"/>
      <c r="J4" s="255" t="s">
        <v>6</v>
      </c>
      <c r="K4" s="253"/>
      <c r="L4" s="17" t="s">
        <v>1678</v>
      </c>
      <c r="M4" s="256" t="s">
        <v>1677</v>
      </c>
      <c r="N4" s="256"/>
      <c r="O4" s="256"/>
      <c r="P4" s="256"/>
      <c r="Q4" s="257"/>
      <c r="R4" s="19"/>
      <c r="S4" s="258" t="s">
        <v>9</v>
      </c>
      <c r="T4" s="259"/>
      <c r="U4" s="259"/>
      <c r="V4" s="260" t="s">
        <v>1676</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540</v>
      </c>
      <c r="D6" s="262" t="s">
        <v>1675</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1632</v>
      </c>
      <c r="D7" s="249" t="s">
        <v>1636</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1660</v>
      </c>
      <c r="D8" s="249" t="s">
        <v>1674</v>
      </c>
      <c r="E8" s="249"/>
      <c r="F8" s="249"/>
      <c r="G8" s="249"/>
      <c r="H8" s="249"/>
      <c r="I8" s="22"/>
      <c r="J8" s="26" t="s">
        <v>1673</v>
      </c>
      <c r="K8" s="26" t="s">
        <v>1672</v>
      </c>
      <c r="L8" s="26" t="s">
        <v>1671</v>
      </c>
      <c r="M8" s="26" t="s">
        <v>1670</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71.25" customHeight="1" thickTop="1" thickBot="1" x14ac:dyDescent="0.25">
      <c r="B10" s="27" t="s">
        <v>25</v>
      </c>
      <c r="C10" s="260" t="s">
        <v>1669</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1668</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1667</v>
      </c>
      <c r="C21" s="288"/>
      <c r="D21" s="288"/>
      <c r="E21" s="288"/>
      <c r="F21" s="288"/>
      <c r="G21" s="288"/>
      <c r="H21" s="288"/>
      <c r="I21" s="288"/>
      <c r="J21" s="288"/>
      <c r="K21" s="288"/>
      <c r="L21" s="288"/>
      <c r="M21" s="289" t="s">
        <v>540</v>
      </c>
      <c r="N21" s="289"/>
      <c r="O21" s="289" t="s">
        <v>60</v>
      </c>
      <c r="P21" s="289"/>
      <c r="Q21" s="290" t="s">
        <v>70</v>
      </c>
      <c r="R21" s="290"/>
      <c r="S21" s="34" t="s">
        <v>54</v>
      </c>
      <c r="T21" s="34" t="s">
        <v>172</v>
      </c>
      <c r="U21" s="34" t="s">
        <v>172</v>
      </c>
      <c r="V21" s="34" t="str">
        <f>+IF(ISERR(U21/T21*100),"N/A",ROUND(U21/T21*100,2))</f>
        <v>N/A</v>
      </c>
      <c r="W21" s="35" t="str">
        <f>+IF(ISERR(U21/S21*100),"N/A",ROUND(U21/S21*100,2))</f>
        <v>N/A</v>
      </c>
    </row>
    <row r="22" spans="2:27" ht="56.25" customHeight="1" x14ac:dyDescent="0.2">
      <c r="B22" s="287" t="s">
        <v>1666</v>
      </c>
      <c r="C22" s="288"/>
      <c r="D22" s="288"/>
      <c r="E22" s="288"/>
      <c r="F22" s="288"/>
      <c r="G22" s="288"/>
      <c r="H22" s="288"/>
      <c r="I22" s="288"/>
      <c r="J22" s="288"/>
      <c r="K22" s="288"/>
      <c r="L22" s="288"/>
      <c r="M22" s="289" t="s">
        <v>1632</v>
      </c>
      <c r="N22" s="289"/>
      <c r="O22" s="289" t="s">
        <v>60</v>
      </c>
      <c r="P22" s="289"/>
      <c r="Q22" s="290" t="s">
        <v>53</v>
      </c>
      <c r="R22" s="290"/>
      <c r="S22" s="34" t="s">
        <v>1189</v>
      </c>
      <c r="T22" s="34" t="s">
        <v>1046</v>
      </c>
      <c r="U22" s="34" t="s">
        <v>1665</v>
      </c>
      <c r="V22" s="34">
        <f>+IF(ISERR(U22/T22*100),"N/A",ROUND(U22/T22*100,2))</f>
        <v>69.7</v>
      </c>
      <c r="W22" s="35">
        <f>+IF(ISERR(U22/S22*100),"N/A",ROUND(U22/S22*100,2))</f>
        <v>57.5</v>
      </c>
    </row>
    <row r="23" spans="2:27" ht="56.25" customHeight="1" x14ac:dyDescent="0.2">
      <c r="B23" s="287" t="s">
        <v>1664</v>
      </c>
      <c r="C23" s="288"/>
      <c r="D23" s="288"/>
      <c r="E23" s="288"/>
      <c r="F23" s="288"/>
      <c r="G23" s="288"/>
      <c r="H23" s="288"/>
      <c r="I23" s="288"/>
      <c r="J23" s="288"/>
      <c r="K23" s="288"/>
      <c r="L23" s="288"/>
      <c r="M23" s="289" t="s">
        <v>1632</v>
      </c>
      <c r="N23" s="289"/>
      <c r="O23" s="289" t="s">
        <v>60</v>
      </c>
      <c r="P23" s="289"/>
      <c r="Q23" s="290" t="s">
        <v>70</v>
      </c>
      <c r="R23" s="290"/>
      <c r="S23" s="34" t="s">
        <v>267</v>
      </c>
      <c r="T23" s="34" t="s">
        <v>172</v>
      </c>
      <c r="U23" s="34" t="s">
        <v>172</v>
      </c>
      <c r="V23" s="34" t="str">
        <f>+IF(ISERR(U23/T23*100),"N/A",ROUND(U23/T23*100,2))</f>
        <v>N/A</v>
      </c>
      <c r="W23" s="35" t="str">
        <f>+IF(ISERR(U23/S23*100),"N/A",ROUND(U23/S23*100,2))</f>
        <v>N/A</v>
      </c>
    </row>
    <row r="24" spans="2:27" ht="56.25" customHeight="1" x14ac:dyDescent="0.2">
      <c r="B24" s="287" t="s">
        <v>1663</v>
      </c>
      <c r="C24" s="288"/>
      <c r="D24" s="288"/>
      <c r="E24" s="288"/>
      <c r="F24" s="288"/>
      <c r="G24" s="288"/>
      <c r="H24" s="288"/>
      <c r="I24" s="288"/>
      <c r="J24" s="288"/>
      <c r="K24" s="288"/>
      <c r="L24" s="288"/>
      <c r="M24" s="289" t="s">
        <v>1660</v>
      </c>
      <c r="N24" s="289"/>
      <c r="O24" s="289" t="s">
        <v>60</v>
      </c>
      <c r="P24" s="289"/>
      <c r="Q24" s="290" t="s">
        <v>53</v>
      </c>
      <c r="R24" s="290"/>
      <c r="S24" s="34" t="s">
        <v>54</v>
      </c>
      <c r="T24" s="34" t="s">
        <v>1662</v>
      </c>
      <c r="U24" s="34" t="s">
        <v>243</v>
      </c>
      <c r="V24" s="34">
        <f>+IF(ISERR(U24/T24*100),"N/A",ROUND(U24/T24*100,2))</f>
        <v>65.31</v>
      </c>
      <c r="W24" s="35">
        <f>+IF(ISERR(U24/S24*100),"N/A",ROUND(U24/S24*100,2))</f>
        <v>16</v>
      </c>
    </row>
    <row r="25" spans="2:27" ht="56.25" customHeight="1" thickBot="1" x14ac:dyDescent="0.25">
      <c r="B25" s="287" t="s">
        <v>1661</v>
      </c>
      <c r="C25" s="288"/>
      <c r="D25" s="288"/>
      <c r="E25" s="288"/>
      <c r="F25" s="288"/>
      <c r="G25" s="288"/>
      <c r="H25" s="288"/>
      <c r="I25" s="288"/>
      <c r="J25" s="288"/>
      <c r="K25" s="288"/>
      <c r="L25" s="288"/>
      <c r="M25" s="289" t="s">
        <v>1660</v>
      </c>
      <c r="N25" s="289"/>
      <c r="O25" s="289" t="s">
        <v>60</v>
      </c>
      <c r="P25" s="289"/>
      <c r="Q25" s="290" t="s">
        <v>53</v>
      </c>
      <c r="R25" s="290"/>
      <c r="S25" s="34" t="s">
        <v>267</v>
      </c>
      <c r="T25" s="34" t="s">
        <v>1659</v>
      </c>
      <c r="U25" s="34" t="s">
        <v>667</v>
      </c>
      <c r="V25" s="34">
        <f>+IF(ISERR(U25/T25*100),"N/A",ROUND(U25/T25*100,2))</f>
        <v>38.270000000000003</v>
      </c>
      <c r="W25" s="35">
        <f>+IF(ISERR(U25/S25*100),"N/A",ROUND(U25/S25*100,2))</f>
        <v>15</v>
      </c>
    </row>
    <row r="26" spans="2:27" ht="21.75" customHeight="1" thickTop="1" thickBot="1" x14ac:dyDescent="0.25">
      <c r="B26" s="11" t="s">
        <v>65</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91" t="s">
        <v>2293</v>
      </c>
      <c r="C27" s="292"/>
      <c r="D27" s="292"/>
      <c r="E27" s="292"/>
      <c r="F27" s="292"/>
      <c r="G27" s="292"/>
      <c r="H27" s="292"/>
      <c r="I27" s="292"/>
      <c r="J27" s="292"/>
      <c r="K27" s="292"/>
      <c r="L27" s="292"/>
      <c r="M27" s="292"/>
      <c r="N27" s="292"/>
      <c r="O27" s="292"/>
      <c r="P27" s="292"/>
      <c r="Q27" s="293"/>
      <c r="R27" s="37" t="s">
        <v>45</v>
      </c>
      <c r="S27" s="274" t="s">
        <v>46</v>
      </c>
      <c r="T27" s="274"/>
      <c r="U27" s="38" t="s">
        <v>66</v>
      </c>
      <c r="V27" s="273" t="s">
        <v>67</v>
      </c>
      <c r="W27" s="275"/>
    </row>
    <row r="28" spans="2:27" ht="30.75" customHeight="1" thickBot="1" x14ac:dyDescent="0.25">
      <c r="B28" s="294"/>
      <c r="C28" s="295"/>
      <c r="D28" s="295"/>
      <c r="E28" s="295"/>
      <c r="F28" s="295"/>
      <c r="G28" s="295"/>
      <c r="H28" s="295"/>
      <c r="I28" s="295"/>
      <c r="J28" s="295"/>
      <c r="K28" s="295"/>
      <c r="L28" s="295"/>
      <c r="M28" s="295"/>
      <c r="N28" s="295"/>
      <c r="O28" s="295"/>
      <c r="P28" s="295"/>
      <c r="Q28" s="296"/>
      <c r="R28" s="39" t="s">
        <v>68</v>
      </c>
      <c r="S28" s="39" t="s">
        <v>68</v>
      </c>
      <c r="T28" s="39" t="s">
        <v>60</v>
      </c>
      <c r="U28" s="39" t="s">
        <v>68</v>
      </c>
      <c r="V28" s="39" t="s">
        <v>69</v>
      </c>
      <c r="W28" s="32" t="s">
        <v>70</v>
      </c>
      <c r="Y28" s="36"/>
    </row>
    <row r="29" spans="2:27" ht="23.25" customHeight="1" thickBot="1" x14ac:dyDescent="0.25">
      <c r="B29" s="306" t="s">
        <v>71</v>
      </c>
      <c r="C29" s="307"/>
      <c r="D29" s="307"/>
      <c r="E29" s="40" t="s">
        <v>533</v>
      </c>
      <c r="F29" s="40"/>
      <c r="G29" s="40"/>
      <c r="H29" s="41"/>
      <c r="I29" s="41"/>
      <c r="J29" s="41"/>
      <c r="K29" s="41"/>
      <c r="L29" s="41"/>
      <c r="M29" s="41"/>
      <c r="N29" s="41"/>
      <c r="O29" s="41"/>
      <c r="P29" s="42"/>
      <c r="Q29" s="42"/>
      <c r="R29" s="43" t="s">
        <v>1658</v>
      </c>
      <c r="S29" s="44" t="s">
        <v>11</v>
      </c>
      <c r="T29" s="42"/>
      <c r="U29" s="44" t="s">
        <v>57</v>
      </c>
      <c r="V29" s="42"/>
      <c r="W29" s="45">
        <f t="shared" ref="W29:W34" si="0">+IF(ISERR(U29/R29*100),"N/A",ROUND(U29/R29*100,2))</f>
        <v>0</v>
      </c>
    </row>
    <row r="30" spans="2:27" ht="26.25" customHeight="1" x14ac:dyDescent="0.2">
      <c r="B30" s="308" t="s">
        <v>75</v>
      </c>
      <c r="C30" s="309"/>
      <c r="D30" s="309"/>
      <c r="E30" s="46" t="s">
        <v>533</v>
      </c>
      <c r="F30" s="46"/>
      <c r="G30" s="46"/>
      <c r="H30" s="47"/>
      <c r="I30" s="47"/>
      <c r="J30" s="47"/>
      <c r="K30" s="47"/>
      <c r="L30" s="47"/>
      <c r="M30" s="47"/>
      <c r="N30" s="47"/>
      <c r="O30" s="47"/>
      <c r="P30" s="48"/>
      <c r="Q30" s="48"/>
      <c r="R30" s="49" t="s">
        <v>1658</v>
      </c>
      <c r="S30" s="50" t="s">
        <v>57</v>
      </c>
      <c r="T30" s="51">
        <f>+IF(ISERR(S30/R30*100),"N/A",ROUND(S30/R30*100,2))</f>
        <v>0</v>
      </c>
      <c r="U30" s="50" t="s">
        <v>57</v>
      </c>
      <c r="V30" s="51" t="str">
        <f>+IF(ISERR(U30/S30*100),"N/A",ROUND(U30/S30*100,2))</f>
        <v>N/A</v>
      </c>
      <c r="W30" s="52">
        <f t="shared" si="0"/>
        <v>0</v>
      </c>
    </row>
    <row r="31" spans="2:27" ht="23.25" customHeight="1" thickBot="1" x14ac:dyDescent="0.25">
      <c r="B31" s="306" t="s">
        <v>71</v>
      </c>
      <c r="C31" s="307"/>
      <c r="D31" s="307"/>
      <c r="E31" s="40" t="s">
        <v>1631</v>
      </c>
      <c r="F31" s="40"/>
      <c r="G31" s="40"/>
      <c r="H31" s="41"/>
      <c r="I31" s="41"/>
      <c r="J31" s="41"/>
      <c r="K31" s="41"/>
      <c r="L31" s="41"/>
      <c r="M31" s="41"/>
      <c r="N31" s="41"/>
      <c r="O31" s="41"/>
      <c r="P31" s="42"/>
      <c r="Q31" s="42"/>
      <c r="R31" s="43" t="s">
        <v>1657</v>
      </c>
      <c r="S31" s="44" t="s">
        <v>11</v>
      </c>
      <c r="T31" s="42"/>
      <c r="U31" s="44" t="s">
        <v>1656</v>
      </c>
      <c r="V31" s="42"/>
      <c r="W31" s="45">
        <f t="shared" si="0"/>
        <v>20</v>
      </c>
    </row>
    <row r="32" spans="2:27" ht="26.25" customHeight="1" x14ac:dyDescent="0.2">
      <c r="B32" s="308" t="s">
        <v>75</v>
      </c>
      <c r="C32" s="309"/>
      <c r="D32" s="309"/>
      <c r="E32" s="46" t="s">
        <v>1631</v>
      </c>
      <c r="F32" s="46"/>
      <c r="G32" s="46"/>
      <c r="H32" s="47"/>
      <c r="I32" s="47"/>
      <c r="J32" s="47"/>
      <c r="K32" s="47"/>
      <c r="L32" s="47"/>
      <c r="M32" s="47"/>
      <c r="N32" s="47"/>
      <c r="O32" s="47"/>
      <c r="P32" s="48"/>
      <c r="Q32" s="48"/>
      <c r="R32" s="49" t="s">
        <v>1657</v>
      </c>
      <c r="S32" s="50" t="s">
        <v>1656</v>
      </c>
      <c r="T32" s="51">
        <f>+IF(ISERR(S32/R32*100),"N/A",ROUND(S32/R32*100,2))</f>
        <v>20</v>
      </c>
      <c r="U32" s="50" t="s">
        <v>1656</v>
      </c>
      <c r="V32" s="51">
        <f>+IF(ISERR(U32/S32*100),"N/A",ROUND(U32/S32*100,2))</f>
        <v>100</v>
      </c>
      <c r="W32" s="52">
        <f t="shared" si="0"/>
        <v>20</v>
      </c>
    </row>
    <row r="33" spans="2:23" ht="23.25" customHeight="1" thickBot="1" x14ac:dyDescent="0.25">
      <c r="B33" s="306" t="s">
        <v>71</v>
      </c>
      <c r="C33" s="307"/>
      <c r="D33" s="307"/>
      <c r="E33" s="40" t="s">
        <v>1655</v>
      </c>
      <c r="F33" s="40"/>
      <c r="G33" s="40"/>
      <c r="H33" s="41"/>
      <c r="I33" s="41"/>
      <c r="J33" s="41"/>
      <c r="K33" s="41"/>
      <c r="L33" s="41"/>
      <c r="M33" s="41"/>
      <c r="N33" s="41"/>
      <c r="O33" s="41"/>
      <c r="P33" s="42"/>
      <c r="Q33" s="42"/>
      <c r="R33" s="43" t="s">
        <v>989</v>
      </c>
      <c r="S33" s="44" t="s">
        <v>11</v>
      </c>
      <c r="T33" s="42"/>
      <c r="U33" s="44" t="s">
        <v>57</v>
      </c>
      <c r="V33" s="42"/>
      <c r="W33" s="45">
        <f t="shared" si="0"/>
        <v>0</v>
      </c>
    </row>
    <row r="34" spans="2:23" ht="26.25" customHeight="1" thickBot="1" x14ac:dyDescent="0.25">
      <c r="B34" s="308" t="s">
        <v>75</v>
      </c>
      <c r="C34" s="309"/>
      <c r="D34" s="309"/>
      <c r="E34" s="46" t="s">
        <v>1655</v>
      </c>
      <c r="F34" s="46"/>
      <c r="G34" s="46"/>
      <c r="H34" s="47"/>
      <c r="I34" s="47"/>
      <c r="J34" s="47"/>
      <c r="K34" s="47"/>
      <c r="L34" s="47"/>
      <c r="M34" s="47"/>
      <c r="N34" s="47"/>
      <c r="O34" s="47"/>
      <c r="P34" s="48"/>
      <c r="Q34" s="48"/>
      <c r="R34" s="49" t="s">
        <v>989</v>
      </c>
      <c r="S34" s="50" t="s">
        <v>57</v>
      </c>
      <c r="T34" s="51">
        <f>+IF(ISERR(S34/R34*100),"N/A",ROUND(S34/R34*100,2))</f>
        <v>0</v>
      </c>
      <c r="U34" s="50" t="s">
        <v>57</v>
      </c>
      <c r="V34" s="51" t="str">
        <f>+IF(ISERR(U34/S34*100),"N/A",ROUND(U34/S34*100,2))</f>
        <v>N/A</v>
      </c>
      <c r="W34" s="52">
        <f t="shared" si="0"/>
        <v>0</v>
      </c>
    </row>
    <row r="35" spans="2:23" ht="22.5" customHeight="1" thickTop="1" thickBot="1" x14ac:dyDescent="0.25">
      <c r="B35" s="11" t="s">
        <v>81</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297" t="s">
        <v>1654</v>
      </c>
      <c r="C36" s="298"/>
      <c r="D36" s="298"/>
      <c r="E36" s="298"/>
      <c r="F36" s="298"/>
      <c r="G36" s="298"/>
      <c r="H36" s="298"/>
      <c r="I36" s="298"/>
      <c r="J36" s="298"/>
      <c r="K36" s="298"/>
      <c r="L36" s="298"/>
      <c r="M36" s="298"/>
      <c r="N36" s="298"/>
      <c r="O36" s="298"/>
      <c r="P36" s="298"/>
      <c r="Q36" s="298"/>
      <c r="R36" s="298"/>
      <c r="S36" s="298"/>
      <c r="T36" s="298"/>
      <c r="U36" s="298"/>
      <c r="V36" s="298"/>
      <c r="W36" s="299"/>
    </row>
    <row r="37" spans="2:23" ht="163.5" customHeight="1" thickBot="1" x14ac:dyDescent="0.25">
      <c r="B37" s="300"/>
      <c r="C37" s="301"/>
      <c r="D37" s="301"/>
      <c r="E37" s="301"/>
      <c r="F37" s="301"/>
      <c r="G37" s="301"/>
      <c r="H37" s="301"/>
      <c r="I37" s="301"/>
      <c r="J37" s="301"/>
      <c r="K37" s="301"/>
      <c r="L37" s="301"/>
      <c r="M37" s="301"/>
      <c r="N37" s="301"/>
      <c r="O37" s="301"/>
      <c r="P37" s="301"/>
      <c r="Q37" s="301"/>
      <c r="R37" s="301"/>
      <c r="S37" s="301"/>
      <c r="T37" s="301"/>
      <c r="U37" s="301"/>
      <c r="V37" s="301"/>
      <c r="W37" s="302"/>
    </row>
    <row r="38" spans="2:23" ht="37.5" customHeight="1" thickTop="1" x14ac:dyDescent="0.2">
      <c r="B38" s="297" t="s">
        <v>1653</v>
      </c>
      <c r="C38" s="298"/>
      <c r="D38" s="298"/>
      <c r="E38" s="298"/>
      <c r="F38" s="298"/>
      <c r="G38" s="298"/>
      <c r="H38" s="298"/>
      <c r="I38" s="298"/>
      <c r="J38" s="298"/>
      <c r="K38" s="298"/>
      <c r="L38" s="298"/>
      <c r="M38" s="298"/>
      <c r="N38" s="298"/>
      <c r="O38" s="298"/>
      <c r="P38" s="298"/>
      <c r="Q38" s="298"/>
      <c r="R38" s="298"/>
      <c r="S38" s="298"/>
      <c r="T38" s="298"/>
      <c r="U38" s="298"/>
      <c r="V38" s="298"/>
      <c r="W38" s="299"/>
    </row>
    <row r="39" spans="2:23" ht="145.5" customHeight="1" thickBot="1" x14ac:dyDescent="0.25">
      <c r="B39" s="300"/>
      <c r="C39" s="301"/>
      <c r="D39" s="301"/>
      <c r="E39" s="301"/>
      <c r="F39" s="301"/>
      <c r="G39" s="301"/>
      <c r="H39" s="301"/>
      <c r="I39" s="301"/>
      <c r="J39" s="301"/>
      <c r="K39" s="301"/>
      <c r="L39" s="301"/>
      <c r="M39" s="301"/>
      <c r="N39" s="301"/>
      <c r="O39" s="301"/>
      <c r="P39" s="301"/>
      <c r="Q39" s="301"/>
      <c r="R39" s="301"/>
      <c r="S39" s="301"/>
      <c r="T39" s="301"/>
      <c r="U39" s="301"/>
      <c r="V39" s="301"/>
      <c r="W39" s="302"/>
    </row>
    <row r="40" spans="2:23" ht="37.5" customHeight="1" thickTop="1" x14ac:dyDescent="0.2">
      <c r="B40" s="297" t="s">
        <v>1652</v>
      </c>
      <c r="C40" s="298"/>
      <c r="D40" s="298"/>
      <c r="E40" s="298"/>
      <c r="F40" s="298"/>
      <c r="G40" s="298"/>
      <c r="H40" s="298"/>
      <c r="I40" s="298"/>
      <c r="J40" s="298"/>
      <c r="K40" s="298"/>
      <c r="L40" s="298"/>
      <c r="M40" s="298"/>
      <c r="N40" s="298"/>
      <c r="O40" s="298"/>
      <c r="P40" s="298"/>
      <c r="Q40" s="298"/>
      <c r="R40" s="298"/>
      <c r="S40" s="298"/>
      <c r="T40" s="298"/>
      <c r="U40" s="298"/>
      <c r="V40" s="298"/>
      <c r="W40" s="299"/>
    </row>
    <row r="41" spans="2:23" ht="71.25" customHeight="1" thickBot="1" x14ac:dyDescent="0.25">
      <c r="B41" s="303"/>
      <c r="C41" s="304"/>
      <c r="D41" s="304"/>
      <c r="E41" s="304"/>
      <c r="F41" s="304"/>
      <c r="G41" s="304"/>
      <c r="H41" s="304"/>
      <c r="I41" s="304"/>
      <c r="J41" s="304"/>
      <c r="K41" s="304"/>
      <c r="L41" s="304"/>
      <c r="M41" s="304"/>
      <c r="N41" s="304"/>
      <c r="O41" s="304"/>
      <c r="P41" s="304"/>
      <c r="Q41" s="304"/>
      <c r="R41" s="304"/>
      <c r="S41" s="304"/>
      <c r="T41" s="304"/>
      <c r="U41" s="304"/>
      <c r="V41" s="304"/>
      <c r="W41" s="305"/>
    </row>
  </sheetData>
  <mergeCells count="7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7:Q28"/>
    <mergeCell ref="S27:T27"/>
    <mergeCell ref="V27:W27"/>
    <mergeCell ref="B29:D29"/>
    <mergeCell ref="B30:D30"/>
    <mergeCell ref="B38:W39"/>
    <mergeCell ref="B40:W41"/>
    <mergeCell ref="B31:D31"/>
    <mergeCell ref="B32:D32"/>
    <mergeCell ref="B33:D33"/>
    <mergeCell ref="B34:D34"/>
    <mergeCell ref="B36:W3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1558</v>
      </c>
      <c r="D4" s="253" t="s">
        <v>1557</v>
      </c>
      <c r="E4" s="253"/>
      <c r="F4" s="253"/>
      <c r="G4" s="253"/>
      <c r="H4" s="254"/>
      <c r="I4" s="18"/>
      <c r="J4" s="255" t="s">
        <v>6</v>
      </c>
      <c r="K4" s="253"/>
      <c r="L4" s="17" t="s">
        <v>255</v>
      </c>
      <c r="M4" s="256" t="s">
        <v>254</v>
      </c>
      <c r="N4" s="256"/>
      <c r="O4" s="256"/>
      <c r="P4" s="256"/>
      <c r="Q4" s="257"/>
      <c r="R4" s="19"/>
      <c r="S4" s="258" t="s">
        <v>9</v>
      </c>
      <c r="T4" s="259"/>
      <c r="U4" s="259"/>
      <c r="V4" s="260" t="s">
        <v>242</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1686</v>
      </c>
      <c r="D6" s="262" t="s">
        <v>1701</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1700</v>
      </c>
      <c r="K8" s="26" t="s">
        <v>1699</v>
      </c>
      <c r="L8" s="26" t="s">
        <v>1698</v>
      </c>
      <c r="M8" s="26" t="s">
        <v>1697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72.5" customHeight="1" thickTop="1" thickBot="1" x14ac:dyDescent="0.25">
      <c r="B10" s="27" t="s">
        <v>25</v>
      </c>
      <c r="C10" s="260" t="s">
        <v>1696</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1695</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1694</v>
      </c>
      <c r="C21" s="288"/>
      <c r="D21" s="288"/>
      <c r="E21" s="288"/>
      <c r="F21" s="288"/>
      <c r="G21" s="288"/>
      <c r="H21" s="288"/>
      <c r="I21" s="288"/>
      <c r="J21" s="288"/>
      <c r="K21" s="288"/>
      <c r="L21" s="288"/>
      <c r="M21" s="289" t="s">
        <v>1686</v>
      </c>
      <c r="N21" s="289"/>
      <c r="O21" s="289" t="s">
        <v>60</v>
      </c>
      <c r="P21" s="289"/>
      <c r="Q21" s="290" t="s">
        <v>53</v>
      </c>
      <c r="R21" s="290"/>
      <c r="S21" s="34" t="s">
        <v>54</v>
      </c>
      <c r="T21" s="34" t="s">
        <v>1693</v>
      </c>
      <c r="U21" s="34" t="s">
        <v>1692</v>
      </c>
      <c r="V21" s="34">
        <f>+IF(ISERR(U21/T21*100),"N/A",ROUND(U21/T21*100,2))</f>
        <v>110.07</v>
      </c>
      <c r="W21" s="35">
        <f>+IF(ISERR(U21/S21*100),"N/A",ROUND(U21/S21*100,2))</f>
        <v>16.399999999999999</v>
      </c>
    </row>
    <row r="22" spans="2:27" ht="56.25" customHeight="1" x14ac:dyDescent="0.2">
      <c r="B22" s="287" t="s">
        <v>1691</v>
      </c>
      <c r="C22" s="288"/>
      <c r="D22" s="288"/>
      <c r="E22" s="288"/>
      <c r="F22" s="288"/>
      <c r="G22" s="288"/>
      <c r="H22" s="288"/>
      <c r="I22" s="288"/>
      <c r="J22" s="288"/>
      <c r="K22" s="288"/>
      <c r="L22" s="288"/>
      <c r="M22" s="289" t="s">
        <v>1686</v>
      </c>
      <c r="N22" s="289"/>
      <c r="O22" s="289" t="s">
        <v>60</v>
      </c>
      <c r="P22" s="289"/>
      <c r="Q22" s="290" t="s">
        <v>53</v>
      </c>
      <c r="R22" s="290"/>
      <c r="S22" s="34" t="s">
        <v>54</v>
      </c>
      <c r="T22" s="34" t="s">
        <v>1690</v>
      </c>
      <c r="U22" s="34" t="s">
        <v>165</v>
      </c>
      <c r="V22" s="34">
        <f>+IF(ISERR(U22/T22*100),"N/A",ROUND(U22/T22*100,2))</f>
        <v>163.16</v>
      </c>
      <c r="W22" s="35">
        <f>+IF(ISERR(U22/S22*100),"N/A",ROUND(U22/S22*100,2))</f>
        <v>18.600000000000001</v>
      </c>
    </row>
    <row r="23" spans="2:27" ht="56.25" customHeight="1" x14ac:dyDescent="0.2">
      <c r="B23" s="287" t="s">
        <v>1689</v>
      </c>
      <c r="C23" s="288"/>
      <c r="D23" s="288"/>
      <c r="E23" s="288"/>
      <c r="F23" s="288"/>
      <c r="G23" s="288"/>
      <c r="H23" s="288"/>
      <c r="I23" s="288"/>
      <c r="J23" s="288"/>
      <c r="K23" s="288"/>
      <c r="L23" s="288"/>
      <c r="M23" s="289" t="s">
        <v>1686</v>
      </c>
      <c r="N23" s="289"/>
      <c r="O23" s="289" t="s">
        <v>60</v>
      </c>
      <c r="P23" s="289"/>
      <c r="Q23" s="290" t="s">
        <v>53</v>
      </c>
      <c r="R23" s="290"/>
      <c r="S23" s="34" t="s">
        <v>54</v>
      </c>
      <c r="T23" s="34" t="s">
        <v>99</v>
      </c>
      <c r="U23" s="34" t="s">
        <v>99</v>
      </c>
      <c r="V23" s="34">
        <f>+IF(ISERR(U23/T23*100),"N/A",ROUND(U23/T23*100,2))</f>
        <v>100</v>
      </c>
      <c r="W23" s="35">
        <f>+IF(ISERR(U23/S23*100),"N/A",ROUND(U23/S23*100,2))</f>
        <v>10</v>
      </c>
    </row>
    <row r="24" spans="2:27" ht="56.25" customHeight="1" x14ac:dyDescent="0.2">
      <c r="B24" s="287" t="s">
        <v>1688</v>
      </c>
      <c r="C24" s="288"/>
      <c r="D24" s="288"/>
      <c r="E24" s="288"/>
      <c r="F24" s="288"/>
      <c r="G24" s="288"/>
      <c r="H24" s="288"/>
      <c r="I24" s="288"/>
      <c r="J24" s="288"/>
      <c r="K24" s="288"/>
      <c r="L24" s="288"/>
      <c r="M24" s="289" t="s">
        <v>1686</v>
      </c>
      <c r="N24" s="289"/>
      <c r="O24" s="289" t="s">
        <v>60</v>
      </c>
      <c r="P24" s="289"/>
      <c r="Q24" s="290" t="s">
        <v>53</v>
      </c>
      <c r="R24" s="290"/>
      <c r="S24" s="34" t="s">
        <v>98</v>
      </c>
      <c r="T24" s="34" t="s">
        <v>1157</v>
      </c>
      <c r="U24" s="34" t="s">
        <v>1157</v>
      </c>
      <c r="V24" s="34">
        <f>+IF(ISERR(U24/T24*100),"N/A",ROUND(U24/T24*100,2))</f>
        <v>100</v>
      </c>
      <c r="W24" s="35">
        <f>+IF(ISERR(U24/S24*100),"N/A",ROUND(U24/S24*100,2))</f>
        <v>15.13</v>
      </c>
    </row>
    <row r="25" spans="2:27" ht="56.25" customHeight="1" thickBot="1" x14ac:dyDescent="0.25">
      <c r="B25" s="287" t="s">
        <v>1687</v>
      </c>
      <c r="C25" s="288"/>
      <c r="D25" s="288"/>
      <c r="E25" s="288"/>
      <c r="F25" s="288"/>
      <c r="G25" s="288"/>
      <c r="H25" s="288"/>
      <c r="I25" s="288"/>
      <c r="J25" s="288"/>
      <c r="K25" s="288"/>
      <c r="L25" s="288"/>
      <c r="M25" s="289" t="s">
        <v>1686</v>
      </c>
      <c r="N25" s="289"/>
      <c r="O25" s="289" t="s">
        <v>60</v>
      </c>
      <c r="P25" s="289"/>
      <c r="Q25" s="290" t="s">
        <v>53</v>
      </c>
      <c r="R25" s="290"/>
      <c r="S25" s="34" t="s">
        <v>1685</v>
      </c>
      <c r="T25" s="34" t="s">
        <v>1684</v>
      </c>
      <c r="U25" s="34" t="s">
        <v>1169</v>
      </c>
      <c r="V25" s="34">
        <f>+IF(ISERR(U25/T25*100),"N/A",ROUND(U25/T25*100,2))</f>
        <v>104.15</v>
      </c>
      <c r="W25" s="35">
        <f>+IF(ISERR(U25/S25*100),"N/A",ROUND(U25/S25*100,2))</f>
        <v>75.14</v>
      </c>
    </row>
    <row r="26" spans="2:27" ht="21.75" customHeight="1" thickTop="1" thickBot="1" x14ac:dyDescent="0.25">
      <c r="B26" s="11" t="s">
        <v>65</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91" t="s">
        <v>2293</v>
      </c>
      <c r="C27" s="292"/>
      <c r="D27" s="292"/>
      <c r="E27" s="292"/>
      <c r="F27" s="292"/>
      <c r="G27" s="292"/>
      <c r="H27" s="292"/>
      <c r="I27" s="292"/>
      <c r="J27" s="292"/>
      <c r="K27" s="292"/>
      <c r="L27" s="292"/>
      <c r="M27" s="292"/>
      <c r="N27" s="292"/>
      <c r="O27" s="292"/>
      <c r="P27" s="292"/>
      <c r="Q27" s="293"/>
      <c r="R27" s="37" t="s">
        <v>45</v>
      </c>
      <c r="S27" s="274" t="s">
        <v>46</v>
      </c>
      <c r="T27" s="274"/>
      <c r="U27" s="38" t="s">
        <v>66</v>
      </c>
      <c r="V27" s="273" t="s">
        <v>67</v>
      </c>
      <c r="W27" s="275"/>
    </row>
    <row r="28" spans="2:27" ht="30.75" customHeight="1" thickBot="1" x14ac:dyDescent="0.25">
      <c r="B28" s="294"/>
      <c r="C28" s="295"/>
      <c r="D28" s="295"/>
      <c r="E28" s="295"/>
      <c r="F28" s="295"/>
      <c r="G28" s="295"/>
      <c r="H28" s="295"/>
      <c r="I28" s="295"/>
      <c r="J28" s="295"/>
      <c r="K28" s="295"/>
      <c r="L28" s="295"/>
      <c r="M28" s="295"/>
      <c r="N28" s="295"/>
      <c r="O28" s="295"/>
      <c r="P28" s="295"/>
      <c r="Q28" s="296"/>
      <c r="R28" s="39" t="s">
        <v>68</v>
      </c>
      <c r="S28" s="39" t="s">
        <v>68</v>
      </c>
      <c r="T28" s="39" t="s">
        <v>60</v>
      </c>
      <c r="U28" s="39" t="s">
        <v>68</v>
      </c>
      <c r="V28" s="39" t="s">
        <v>69</v>
      </c>
      <c r="W28" s="32" t="s">
        <v>70</v>
      </c>
      <c r="Y28" s="36"/>
    </row>
    <row r="29" spans="2:27" ht="23.25" customHeight="1" thickBot="1" x14ac:dyDescent="0.25">
      <c r="B29" s="306" t="s">
        <v>71</v>
      </c>
      <c r="C29" s="307"/>
      <c r="D29" s="307"/>
      <c r="E29" s="40" t="s">
        <v>1683</v>
      </c>
      <c r="F29" s="40"/>
      <c r="G29" s="40"/>
      <c r="H29" s="41"/>
      <c r="I29" s="41"/>
      <c r="J29" s="41"/>
      <c r="K29" s="41"/>
      <c r="L29" s="41"/>
      <c r="M29" s="41"/>
      <c r="N29" s="41"/>
      <c r="O29" s="41"/>
      <c r="P29" s="42"/>
      <c r="Q29" s="42"/>
      <c r="R29" s="43" t="s">
        <v>242</v>
      </c>
      <c r="S29" s="44" t="s">
        <v>11</v>
      </c>
      <c r="T29" s="42"/>
      <c r="U29" s="44" t="s">
        <v>531</v>
      </c>
      <c r="V29" s="42"/>
      <c r="W29" s="45">
        <f>+IF(ISERR(U29/R29*100),"N/A",ROUND(U29/R29*100,2))</f>
        <v>11</v>
      </c>
    </row>
    <row r="30" spans="2:27" ht="26.25" customHeight="1" thickBot="1" x14ac:dyDescent="0.25">
      <c r="B30" s="308" t="s">
        <v>75</v>
      </c>
      <c r="C30" s="309"/>
      <c r="D30" s="309"/>
      <c r="E30" s="46" t="s">
        <v>1683</v>
      </c>
      <c r="F30" s="46"/>
      <c r="G30" s="46"/>
      <c r="H30" s="47"/>
      <c r="I30" s="47"/>
      <c r="J30" s="47"/>
      <c r="K30" s="47"/>
      <c r="L30" s="47"/>
      <c r="M30" s="47"/>
      <c r="N30" s="47"/>
      <c r="O30" s="47"/>
      <c r="P30" s="48"/>
      <c r="Q30" s="48"/>
      <c r="R30" s="49" t="s">
        <v>1682</v>
      </c>
      <c r="S30" s="50" t="s">
        <v>531</v>
      </c>
      <c r="T30" s="51">
        <f>+IF(ISERR(S30/R30*100),"N/A",ROUND(S30/R30*100,2))</f>
        <v>24.86</v>
      </c>
      <c r="U30" s="50" t="s">
        <v>531</v>
      </c>
      <c r="V30" s="51">
        <f>+IF(ISERR(U30/S30*100),"N/A",ROUND(U30/S30*100,2))</f>
        <v>100</v>
      </c>
      <c r="W30" s="52">
        <f>+IF(ISERR(U30/R30*100),"N/A",ROUND(U30/R30*100,2))</f>
        <v>24.86</v>
      </c>
    </row>
    <row r="31" spans="2:27" ht="22.5" customHeight="1" thickTop="1" thickBot="1" x14ac:dyDescent="0.25">
      <c r="B31" s="11" t="s">
        <v>81</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97" t="s">
        <v>1681</v>
      </c>
      <c r="C32" s="298"/>
      <c r="D32" s="298"/>
      <c r="E32" s="298"/>
      <c r="F32" s="298"/>
      <c r="G32" s="298"/>
      <c r="H32" s="298"/>
      <c r="I32" s="298"/>
      <c r="J32" s="298"/>
      <c r="K32" s="298"/>
      <c r="L32" s="298"/>
      <c r="M32" s="298"/>
      <c r="N32" s="298"/>
      <c r="O32" s="298"/>
      <c r="P32" s="298"/>
      <c r="Q32" s="298"/>
      <c r="R32" s="298"/>
      <c r="S32" s="298"/>
      <c r="T32" s="298"/>
      <c r="U32" s="298"/>
      <c r="V32" s="298"/>
      <c r="W32" s="299"/>
    </row>
    <row r="33" spans="2:23" ht="105.75" customHeight="1" thickBot="1" x14ac:dyDescent="0.25">
      <c r="B33" s="300"/>
      <c r="C33" s="301"/>
      <c r="D33" s="301"/>
      <c r="E33" s="301"/>
      <c r="F33" s="301"/>
      <c r="G33" s="301"/>
      <c r="H33" s="301"/>
      <c r="I33" s="301"/>
      <c r="J33" s="301"/>
      <c r="K33" s="301"/>
      <c r="L33" s="301"/>
      <c r="M33" s="301"/>
      <c r="N33" s="301"/>
      <c r="O33" s="301"/>
      <c r="P33" s="301"/>
      <c r="Q33" s="301"/>
      <c r="R33" s="301"/>
      <c r="S33" s="301"/>
      <c r="T33" s="301"/>
      <c r="U33" s="301"/>
      <c r="V33" s="301"/>
      <c r="W33" s="302"/>
    </row>
    <row r="34" spans="2:23" ht="37.5" customHeight="1" thickTop="1" x14ac:dyDescent="0.2">
      <c r="B34" s="297" t="s">
        <v>1680</v>
      </c>
      <c r="C34" s="298"/>
      <c r="D34" s="298"/>
      <c r="E34" s="298"/>
      <c r="F34" s="298"/>
      <c r="G34" s="298"/>
      <c r="H34" s="298"/>
      <c r="I34" s="298"/>
      <c r="J34" s="298"/>
      <c r="K34" s="298"/>
      <c r="L34" s="298"/>
      <c r="M34" s="298"/>
      <c r="N34" s="298"/>
      <c r="O34" s="298"/>
      <c r="P34" s="298"/>
      <c r="Q34" s="298"/>
      <c r="R34" s="298"/>
      <c r="S34" s="298"/>
      <c r="T34" s="298"/>
      <c r="U34" s="298"/>
      <c r="V34" s="298"/>
      <c r="W34" s="299"/>
    </row>
    <row r="35" spans="2:23" ht="89.25" customHeight="1" thickBot="1" x14ac:dyDescent="0.25">
      <c r="B35" s="300"/>
      <c r="C35" s="301"/>
      <c r="D35" s="301"/>
      <c r="E35" s="301"/>
      <c r="F35" s="301"/>
      <c r="G35" s="301"/>
      <c r="H35" s="301"/>
      <c r="I35" s="301"/>
      <c r="J35" s="301"/>
      <c r="K35" s="301"/>
      <c r="L35" s="301"/>
      <c r="M35" s="301"/>
      <c r="N35" s="301"/>
      <c r="O35" s="301"/>
      <c r="P35" s="301"/>
      <c r="Q35" s="301"/>
      <c r="R35" s="301"/>
      <c r="S35" s="301"/>
      <c r="T35" s="301"/>
      <c r="U35" s="301"/>
      <c r="V35" s="301"/>
      <c r="W35" s="302"/>
    </row>
    <row r="36" spans="2:23" ht="37.5" customHeight="1" thickTop="1" x14ac:dyDescent="0.2">
      <c r="B36" s="297" t="s">
        <v>1679</v>
      </c>
      <c r="C36" s="298"/>
      <c r="D36" s="298"/>
      <c r="E36" s="298"/>
      <c r="F36" s="298"/>
      <c r="G36" s="298"/>
      <c r="H36" s="298"/>
      <c r="I36" s="298"/>
      <c r="J36" s="298"/>
      <c r="K36" s="298"/>
      <c r="L36" s="298"/>
      <c r="M36" s="298"/>
      <c r="N36" s="298"/>
      <c r="O36" s="298"/>
      <c r="P36" s="298"/>
      <c r="Q36" s="298"/>
      <c r="R36" s="298"/>
      <c r="S36" s="298"/>
      <c r="T36" s="298"/>
      <c r="U36" s="298"/>
      <c r="V36" s="298"/>
      <c r="W36" s="299"/>
    </row>
    <row r="37" spans="2:23" ht="42.75" customHeight="1" thickBot="1" x14ac:dyDescent="0.25">
      <c r="B37" s="303"/>
      <c r="C37" s="304"/>
      <c r="D37" s="304"/>
      <c r="E37" s="304"/>
      <c r="F37" s="304"/>
      <c r="G37" s="304"/>
      <c r="H37" s="304"/>
      <c r="I37" s="304"/>
      <c r="J37" s="304"/>
      <c r="K37" s="304"/>
      <c r="L37" s="304"/>
      <c r="M37" s="304"/>
      <c r="N37" s="304"/>
      <c r="O37" s="304"/>
      <c r="P37" s="304"/>
      <c r="Q37" s="304"/>
      <c r="R37" s="304"/>
      <c r="S37" s="304"/>
      <c r="T37" s="304"/>
      <c r="U37" s="304"/>
      <c r="V37" s="304"/>
      <c r="W37" s="305"/>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1717</v>
      </c>
      <c r="D4" s="253" t="s">
        <v>1716</v>
      </c>
      <c r="E4" s="253"/>
      <c r="F4" s="253"/>
      <c r="G4" s="253"/>
      <c r="H4" s="254"/>
      <c r="I4" s="18"/>
      <c r="J4" s="255" t="s">
        <v>6</v>
      </c>
      <c r="K4" s="253"/>
      <c r="L4" s="17" t="s">
        <v>1715</v>
      </c>
      <c r="M4" s="256" t="s">
        <v>1714</v>
      </c>
      <c r="N4" s="256"/>
      <c r="O4" s="256"/>
      <c r="P4" s="256"/>
      <c r="Q4" s="257"/>
      <c r="R4" s="19"/>
      <c r="S4" s="258" t="s">
        <v>9</v>
      </c>
      <c r="T4" s="259"/>
      <c r="U4" s="259"/>
      <c r="V4" s="260" t="s">
        <v>1713</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1707</v>
      </c>
      <c r="D6" s="262" t="s">
        <v>1712</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1711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1710</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1709</v>
      </c>
      <c r="C21" s="288"/>
      <c r="D21" s="288"/>
      <c r="E21" s="288"/>
      <c r="F21" s="288"/>
      <c r="G21" s="288"/>
      <c r="H21" s="288"/>
      <c r="I21" s="288"/>
      <c r="J21" s="288"/>
      <c r="K21" s="288"/>
      <c r="L21" s="288"/>
      <c r="M21" s="289" t="s">
        <v>1707</v>
      </c>
      <c r="N21" s="289"/>
      <c r="O21" s="289" t="s">
        <v>60</v>
      </c>
      <c r="P21" s="289"/>
      <c r="Q21" s="290" t="s">
        <v>53</v>
      </c>
      <c r="R21" s="290"/>
      <c r="S21" s="34" t="s">
        <v>54</v>
      </c>
      <c r="T21" s="34" t="s">
        <v>57</v>
      </c>
      <c r="U21" s="34" t="s">
        <v>57</v>
      </c>
      <c r="V21" s="34" t="str">
        <f>+IF(ISERR(U21/T21*100),"N/A",ROUND(U21/T21*100,2))</f>
        <v>N/A</v>
      </c>
      <c r="W21" s="35">
        <f>+IF(ISERR(U21/S21*100),"N/A",ROUND(U21/S21*100,2))</f>
        <v>0</v>
      </c>
    </row>
    <row r="22" spans="2:27" ht="56.25" customHeight="1" thickBot="1" x14ac:dyDescent="0.25">
      <c r="B22" s="287" t="s">
        <v>1708</v>
      </c>
      <c r="C22" s="288"/>
      <c r="D22" s="288"/>
      <c r="E22" s="288"/>
      <c r="F22" s="288"/>
      <c r="G22" s="288"/>
      <c r="H22" s="288"/>
      <c r="I22" s="288"/>
      <c r="J22" s="288"/>
      <c r="K22" s="288"/>
      <c r="L22" s="288"/>
      <c r="M22" s="289" t="s">
        <v>1707</v>
      </c>
      <c r="N22" s="289"/>
      <c r="O22" s="289" t="s">
        <v>60</v>
      </c>
      <c r="P22" s="289"/>
      <c r="Q22" s="290" t="s">
        <v>53</v>
      </c>
      <c r="R22" s="290"/>
      <c r="S22" s="34" t="s">
        <v>54</v>
      </c>
      <c r="T22" s="34" t="s">
        <v>57</v>
      </c>
      <c r="U22" s="34" t="s">
        <v>57</v>
      </c>
      <c r="V22" s="34" t="str">
        <f>+IF(ISERR(U22/T22*100),"N/A",ROUND(U22/T22*100,2))</f>
        <v>N/A</v>
      </c>
      <c r="W22" s="35">
        <f>+IF(ISERR(U22/S22*100),"N/A",ROUND(U22/S22*100,2))</f>
        <v>0</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40" t="s">
        <v>1706</v>
      </c>
      <c r="F26" s="40"/>
      <c r="G26" s="40"/>
      <c r="H26" s="41"/>
      <c r="I26" s="41"/>
      <c r="J26" s="41"/>
      <c r="K26" s="41"/>
      <c r="L26" s="41"/>
      <c r="M26" s="41"/>
      <c r="N26" s="41"/>
      <c r="O26" s="41"/>
      <c r="P26" s="42"/>
      <c r="Q26" s="42"/>
      <c r="R26" s="43" t="s">
        <v>1705</v>
      </c>
      <c r="S26" s="44" t="s">
        <v>11</v>
      </c>
      <c r="T26" s="42"/>
      <c r="U26" s="44" t="s">
        <v>57</v>
      </c>
      <c r="V26" s="42"/>
      <c r="W26" s="45">
        <f>+IF(ISERR(U26/R26*100),"N/A",ROUND(U26/R26*100,2))</f>
        <v>0</v>
      </c>
    </row>
    <row r="27" spans="2:27" ht="26.25" customHeight="1" thickBot="1" x14ac:dyDescent="0.25">
      <c r="B27" s="308" t="s">
        <v>75</v>
      </c>
      <c r="C27" s="309"/>
      <c r="D27" s="309"/>
      <c r="E27" s="46" t="s">
        <v>1706</v>
      </c>
      <c r="F27" s="46"/>
      <c r="G27" s="46"/>
      <c r="H27" s="47"/>
      <c r="I27" s="47"/>
      <c r="J27" s="47"/>
      <c r="K27" s="47"/>
      <c r="L27" s="47"/>
      <c r="M27" s="47"/>
      <c r="N27" s="47"/>
      <c r="O27" s="47"/>
      <c r="P27" s="48"/>
      <c r="Q27" s="48"/>
      <c r="R27" s="49" t="s">
        <v>1705</v>
      </c>
      <c r="S27" s="50" t="s">
        <v>57</v>
      </c>
      <c r="T27" s="51">
        <f>+IF(ISERR(S27/R27*100),"N/A",ROUND(S27/R27*100,2))</f>
        <v>0</v>
      </c>
      <c r="U27" s="50" t="s">
        <v>57</v>
      </c>
      <c r="V27" s="51" t="str">
        <f>+IF(ISERR(U27/S27*100),"N/A",ROUND(U27/S27*100,2))</f>
        <v>N/A</v>
      </c>
      <c r="W27" s="52">
        <f>+IF(ISERR(U27/R27*100),"N/A",ROUND(U27/R27*100,2))</f>
        <v>0</v>
      </c>
    </row>
    <row r="28" spans="2:27" ht="22.5" customHeight="1" thickTop="1" thickBot="1" x14ac:dyDescent="0.25">
      <c r="B28" s="11" t="s">
        <v>81</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97" t="s">
        <v>1704</v>
      </c>
      <c r="C29" s="298"/>
      <c r="D29" s="298"/>
      <c r="E29" s="298"/>
      <c r="F29" s="298"/>
      <c r="G29" s="298"/>
      <c r="H29" s="298"/>
      <c r="I29" s="298"/>
      <c r="J29" s="298"/>
      <c r="K29" s="298"/>
      <c r="L29" s="298"/>
      <c r="M29" s="298"/>
      <c r="N29" s="298"/>
      <c r="O29" s="298"/>
      <c r="P29" s="298"/>
      <c r="Q29" s="298"/>
      <c r="R29" s="298"/>
      <c r="S29" s="298"/>
      <c r="T29" s="298"/>
      <c r="U29" s="298"/>
      <c r="V29" s="298"/>
      <c r="W29" s="299"/>
    </row>
    <row r="30" spans="2:27" ht="54.75" customHeight="1" thickBot="1" x14ac:dyDescent="0.25">
      <c r="B30" s="300"/>
      <c r="C30" s="301"/>
      <c r="D30" s="301"/>
      <c r="E30" s="301"/>
      <c r="F30" s="301"/>
      <c r="G30" s="301"/>
      <c r="H30" s="301"/>
      <c r="I30" s="301"/>
      <c r="J30" s="301"/>
      <c r="K30" s="301"/>
      <c r="L30" s="301"/>
      <c r="M30" s="301"/>
      <c r="N30" s="301"/>
      <c r="O30" s="301"/>
      <c r="P30" s="301"/>
      <c r="Q30" s="301"/>
      <c r="R30" s="301"/>
      <c r="S30" s="301"/>
      <c r="T30" s="301"/>
      <c r="U30" s="301"/>
      <c r="V30" s="301"/>
      <c r="W30" s="302"/>
    </row>
    <row r="31" spans="2:27" ht="37.5" customHeight="1" thickTop="1" x14ac:dyDescent="0.2">
      <c r="B31" s="297" t="s">
        <v>1703</v>
      </c>
      <c r="C31" s="298"/>
      <c r="D31" s="298"/>
      <c r="E31" s="298"/>
      <c r="F31" s="298"/>
      <c r="G31" s="298"/>
      <c r="H31" s="298"/>
      <c r="I31" s="298"/>
      <c r="J31" s="298"/>
      <c r="K31" s="298"/>
      <c r="L31" s="298"/>
      <c r="M31" s="298"/>
      <c r="N31" s="298"/>
      <c r="O31" s="298"/>
      <c r="P31" s="298"/>
      <c r="Q31" s="298"/>
      <c r="R31" s="298"/>
      <c r="S31" s="298"/>
      <c r="T31" s="298"/>
      <c r="U31" s="298"/>
      <c r="V31" s="298"/>
      <c r="W31" s="299"/>
    </row>
    <row r="32" spans="2:27" ht="1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1702</v>
      </c>
      <c r="C33" s="298"/>
      <c r="D33" s="298"/>
      <c r="E33" s="298"/>
      <c r="F33" s="298"/>
      <c r="G33" s="298"/>
      <c r="H33" s="298"/>
      <c r="I33" s="298"/>
      <c r="J33" s="298"/>
      <c r="K33" s="298"/>
      <c r="L33" s="298"/>
      <c r="M33" s="298"/>
      <c r="N33" s="298"/>
      <c r="O33" s="298"/>
      <c r="P33" s="298"/>
      <c r="Q33" s="298"/>
      <c r="R33" s="298"/>
      <c r="S33" s="298"/>
      <c r="T33" s="298"/>
      <c r="U33" s="298"/>
      <c r="V33" s="298"/>
      <c r="W33" s="299"/>
    </row>
    <row r="34" spans="2:23" ht="13.5" thickBot="1" x14ac:dyDescent="0.25">
      <c r="B34" s="303"/>
      <c r="C34" s="304"/>
      <c r="D34" s="304"/>
      <c r="E34" s="304"/>
      <c r="F34" s="304"/>
      <c r="G34" s="304"/>
      <c r="H34" s="304"/>
      <c r="I34" s="304"/>
      <c r="J34" s="304"/>
      <c r="K34" s="304"/>
      <c r="L34" s="304"/>
      <c r="M34" s="304"/>
      <c r="N34" s="304"/>
      <c r="O34" s="304"/>
      <c r="P34" s="304"/>
      <c r="Q34" s="304"/>
      <c r="R34" s="304"/>
      <c r="S34" s="304"/>
      <c r="T34" s="304"/>
      <c r="U34" s="304"/>
      <c r="V34" s="304"/>
      <c r="W34" s="30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1717</v>
      </c>
      <c r="D4" s="253" t="s">
        <v>1716</v>
      </c>
      <c r="E4" s="253"/>
      <c r="F4" s="253"/>
      <c r="G4" s="253"/>
      <c r="H4" s="254"/>
      <c r="I4" s="18"/>
      <c r="J4" s="255" t="s">
        <v>6</v>
      </c>
      <c r="K4" s="253"/>
      <c r="L4" s="17" t="s">
        <v>1727</v>
      </c>
      <c r="M4" s="256" t="s">
        <v>1726</v>
      </c>
      <c r="N4" s="256"/>
      <c r="O4" s="256"/>
      <c r="P4" s="256"/>
      <c r="Q4" s="257"/>
      <c r="R4" s="19"/>
      <c r="S4" s="258" t="s">
        <v>9</v>
      </c>
      <c r="T4" s="259"/>
      <c r="U4" s="259"/>
      <c r="V4" s="260" t="s">
        <v>1657</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644</v>
      </c>
      <c r="D6" s="262" t="s">
        <v>1725</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1724</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1723</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1722</v>
      </c>
      <c r="C21" s="288"/>
      <c r="D21" s="288"/>
      <c r="E21" s="288"/>
      <c r="F21" s="288"/>
      <c r="G21" s="288"/>
      <c r="H21" s="288"/>
      <c r="I21" s="288"/>
      <c r="J21" s="288"/>
      <c r="K21" s="288"/>
      <c r="L21" s="288"/>
      <c r="M21" s="289" t="s">
        <v>644</v>
      </c>
      <c r="N21" s="289"/>
      <c r="O21" s="289" t="s">
        <v>60</v>
      </c>
      <c r="P21" s="289"/>
      <c r="Q21" s="290" t="s">
        <v>53</v>
      </c>
      <c r="R21" s="290"/>
      <c r="S21" s="34" t="s">
        <v>96</v>
      </c>
      <c r="T21" s="34" t="s">
        <v>57</v>
      </c>
      <c r="U21" s="34" t="s">
        <v>57</v>
      </c>
      <c r="V21" s="34" t="str">
        <f>+IF(ISERR(U21/T21*100),"N/A",ROUND(U21/T21*100,2))</f>
        <v>N/A</v>
      </c>
      <c r="W21" s="35">
        <f>+IF(ISERR(U21/S21*100),"N/A",ROUND(U21/S21*100,2))</f>
        <v>0</v>
      </c>
    </row>
    <row r="22" spans="2:27" ht="56.25" customHeight="1" thickBot="1" x14ac:dyDescent="0.25">
      <c r="B22" s="287" t="s">
        <v>1721</v>
      </c>
      <c r="C22" s="288"/>
      <c r="D22" s="288"/>
      <c r="E22" s="288"/>
      <c r="F22" s="288"/>
      <c r="G22" s="288"/>
      <c r="H22" s="288"/>
      <c r="I22" s="288"/>
      <c r="J22" s="288"/>
      <c r="K22" s="288"/>
      <c r="L22" s="288"/>
      <c r="M22" s="289" t="s">
        <v>644</v>
      </c>
      <c r="N22" s="289"/>
      <c r="O22" s="289" t="s">
        <v>60</v>
      </c>
      <c r="P22" s="289"/>
      <c r="Q22" s="290" t="s">
        <v>53</v>
      </c>
      <c r="R22" s="290"/>
      <c r="S22" s="34" t="s">
        <v>96</v>
      </c>
      <c r="T22" s="34" t="s">
        <v>57</v>
      </c>
      <c r="U22" s="34" t="s">
        <v>57</v>
      </c>
      <c r="V22" s="34" t="str">
        <f>+IF(ISERR(U22/T22*100),"N/A",ROUND(U22/T22*100,2))</f>
        <v>N/A</v>
      </c>
      <c r="W22" s="35">
        <f>+IF(ISERR(U22/S22*100),"N/A",ROUND(U22/S22*100,2))</f>
        <v>0</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40" t="s">
        <v>614</v>
      </c>
      <c r="F26" s="40"/>
      <c r="G26" s="40"/>
      <c r="H26" s="41"/>
      <c r="I26" s="41"/>
      <c r="J26" s="41"/>
      <c r="K26" s="41"/>
      <c r="L26" s="41"/>
      <c r="M26" s="41"/>
      <c r="N26" s="41"/>
      <c r="O26" s="41"/>
      <c r="P26" s="42"/>
      <c r="Q26" s="42"/>
      <c r="R26" s="43" t="s">
        <v>1657</v>
      </c>
      <c r="S26" s="44" t="s">
        <v>11</v>
      </c>
      <c r="T26" s="42"/>
      <c r="U26" s="44" t="s">
        <v>57</v>
      </c>
      <c r="V26" s="42"/>
      <c r="W26" s="45">
        <f>+IF(ISERR(U26/R26*100),"N/A",ROUND(U26/R26*100,2))</f>
        <v>0</v>
      </c>
    </row>
    <row r="27" spans="2:27" ht="26.25" customHeight="1" thickBot="1" x14ac:dyDescent="0.25">
      <c r="B27" s="308" t="s">
        <v>75</v>
      </c>
      <c r="C27" s="309"/>
      <c r="D27" s="309"/>
      <c r="E27" s="46" t="s">
        <v>614</v>
      </c>
      <c r="F27" s="46"/>
      <c r="G27" s="46"/>
      <c r="H27" s="47"/>
      <c r="I27" s="47"/>
      <c r="J27" s="47"/>
      <c r="K27" s="47"/>
      <c r="L27" s="47"/>
      <c r="M27" s="47"/>
      <c r="N27" s="47"/>
      <c r="O27" s="47"/>
      <c r="P27" s="48"/>
      <c r="Q27" s="48"/>
      <c r="R27" s="49" t="s">
        <v>1657</v>
      </c>
      <c r="S27" s="50" t="s">
        <v>57</v>
      </c>
      <c r="T27" s="51">
        <f>+IF(ISERR(S27/R27*100),"N/A",ROUND(S27/R27*100,2))</f>
        <v>0</v>
      </c>
      <c r="U27" s="50" t="s">
        <v>57</v>
      </c>
      <c r="V27" s="51" t="str">
        <f>+IF(ISERR(U27/S27*100),"N/A",ROUND(U27/S27*100,2))</f>
        <v>N/A</v>
      </c>
      <c r="W27" s="52">
        <f>+IF(ISERR(U27/R27*100),"N/A",ROUND(U27/R27*100,2))</f>
        <v>0</v>
      </c>
    </row>
    <row r="28" spans="2:27" ht="22.5" customHeight="1" thickTop="1" thickBot="1" x14ac:dyDescent="0.25">
      <c r="B28" s="11" t="s">
        <v>81</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97" t="s">
        <v>1720</v>
      </c>
      <c r="C29" s="298"/>
      <c r="D29" s="298"/>
      <c r="E29" s="298"/>
      <c r="F29" s="298"/>
      <c r="G29" s="298"/>
      <c r="H29" s="298"/>
      <c r="I29" s="298"/>
      <c r="J29" s="298"/>
      <c r="K29" s="298"/>
      <c r="L29" s="298"/>
      <c r="M29" s="298"/>
      <c r="N29" s="298"/>
      <c r="O29" s="298"/>
      <c r="P29" s="298"/>
      <c r="Q29" s="298"/>
      <c r="R29" s="298"/>
      <c r="S29" s="298"/>
      <c r="T29" s="298"/>
      <c r="U29" s="298"/>
      <c r="V29" s="298"/>
      <c r="W29" s="299"/>
    </row>
    <row r="30" spans="2:27" ht="15" customHeight="1" thickBot="1" x14ac:dyDescent="0.25">
      <c r="B30" s="300"/>
      <c r="C30" s="301"/>
      <c r="D30" s="301"/>
      <c r="E30" s="301"/>
      <c r="F30" s="301"/>
      <c r="G30" s="301"/>
      <c r="H30" s="301"/>
      <c r="I30" s="301"/>
      <c r="J30" s="301"/>
      <c r="K30" s="301"/>
      <c r="L30" s="301"/>
      <c r="M30" s="301"/>
      <c r="N30" s="301"/>
      <c r="O30" s="301"/>
      <c r="P30" s="301"/>
      <c r="Q30" s="301"/>
      <c r="R30" s="301"/>
      <c r="S30" s="301"/>
      <c r="T30" s="301"/>
      <c r="U30" s="301"/>
      <c r="V30" s="301"/>
      <c r="W30" s="302"/>
    </row>
    <row r="31" spans="2:27" ht="37.5" customHeight="1" thickTop="1" x14ac:dyDescent="0.2">
      <c r="B31" s="297" t="s">
        <v>1719</v>
      </c>
      <c r="C31" s="298"/>
      <c r="D31" s="298"/>
      <c r="E31" s="298"/>
      <c r="F31" s="298"/>
      <c r="G31" s="298"/>
      <c r="H31" s="298"/>
      <c r="I31" s="298"/>
      <c r="J31" s="298"/>
      <c r="K31" s="298"/>
      <c r="L31" s="298"/>
      <c r="M31" s="298"/>
      <c r="N31" s="298"/>
      <c r="O31" s="298"/>
      <c r="P31" s="298"/>
      <c r="Q31" s="298"/>
      <c r="R31" s="298"/>
      <c r="S31" s="298"/>
      <c r="T31" s="298"/>
      <c r="U31" s="298"/>
      <c r="V31" s="298"/>
      <c r="W31" s="299"/>
    </row>
    <row r="32" spans="2:27" ht="1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1718</v>
      </c>
      <c r="C33" s="298"/>
      <c r="D33" s="298"/>
      <c r="E33" s="298"/>
      <c r="F33" s="298"/>
      <c r="G33" s="298"/>
      <c r="H33" s="298"/>
      <c r="I33" s="298"/>
      <c r="J33" s="298"/>
      <c r="K33" s="298"/>
      <c r="L33" s="298"/>
      <c r="M33" s="298"/>
      <c r="N33" s="298"/>
      <c r="O33" s="298"/>
      <c r="P33" s="298"/>
      <c r="Q33" s="298"/>
      <c r="R33" s="298"/>
      <c r="S33" s="298"/>
      <c r="T33" s="298"/>
      <c r="U33" s="298"/>
      <c r="V33" s="298"/>
      <c r="W33" s="299"/>
    </row>
    <row r="34" spans="2:23" ht="13.5" thickBot="1" x14ac:dyDescent="0.25">
      <c r="B34" s="303"/>
      <c r="C34" s="304"/>
      <c r="D34" s="304"/>
      <c r="E34" s="304"/>
      <c r="F34" s="304"/>
      <c r="G34" s="304"/>
      <c r="H34" s="304"/>
      <c r="I34" s="304"/>
      <c r="J34" s="304"/>
      <c r="K34" s="304"/>
      <c r="L34" s="304"/>
      <c r="M34" s="304"/>
      <c r="N34" s="304"/>
      <c r="O34" s="304"/>
      <c r="P34" s="304"/>
      <c r="Q34" s="304"/>
      <c r="R34" s="304"/>
      <c r="S34" s="304"/>
      <c r="T34" s="304"/>
      <c r="U34" s="304"/>
      <c r="V34" s="304"/>
      <c r="W34" s="30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1717</v>
      </c>
      <c r="D4" s="253" t="s">
        <v>1716</v>
      </c>
      <c r="E4" s="253"/>
      <c r="F4" s="253"/>
      <c r="G4" s="253"/>
      <c r="H4" s="254"/>
      <c r="I4" s="18"/>
      <c r="J4" s="255" t="s">
        <v>6</v>
      </c>
      <c r="K4" s="253"/>
      <c r="L4" s="17" t="s">
        <v>255</v>
      </c>
      <c r="M4" s="256" t="s">
        <v>254</v>
      </c>
      <c r="N4" s="256"/>
      <c r="O4" s="256"/>
      <c r="P4" s="256"/>
      <c r="Q4" s="257"/>
      <c r="R4" s="19"/>
      <c r="S4" s="258" t="s">
        <v>9</v>
      </c>
      <c r="T4" s="259"/>
      <c r="U4" s="259"/>
      <c r="V4" s="260" t="s">
        <v>1301</v>
      </c>
      <c r="W4" s="261"/>
    </row>
    <row r="5" spans="1:29" ht="15.75" customHeight="1" thickTop="1" x14ac:dyDescent="0.2">
      <c r="B5" s="92" t="s">
        <v>11</v>
      </c>
      <c r="C5" s="249" t="s">
        <v>11</v>
      </c>
      <c r="D5" s="249"/>
      <c r="E5" s="249"/>
      <c r="F5" s="249"/>
      <c r="G5" s="249"/>
      <c r="H5" s="249"/>
      <c r="I5" s="249"/>
      <c r="J5" s="249"/>
      <c r="K5" s="249"/>
      <c r="L5" s="249"/>
      <c r="M5" s="249"/>
      <c r="N5" s="249"/>
      <c r="O5" s="249"/>
      <c r="P5" s="249"/>
      <c r="Q5" s="249"/>
      <c r="R5" s="249"/>
      <c r="S5" s="249"/>
      <c r="T5" s="249"/>
      <c r="U5" s="249"/>
      <c r="V5" s="249"/>
      <c r="W5" s="345"/>
    </row>
    <row r="6" spans="1:29" ht="30" customHeight="1" thickBot="1" x14ac:dyDescent="0.25">
      <c r="B6" s="92" t="s">
        <v>12</v>
      </c>
      <c r="C6" s="21" t="s">
        <v>451</v>
      </c>
      <c r="D6" s="262" t="s">
        <v>2419</v>
      </c>
      <c r="E6" s="262"/>
      <c r="F6" s="262"/>
      <c r="G6" s="262"/>
      <c r="H6" s="262"/>
      <c r="I6" s="73"/>
      <c r="J6" s="263" t="s">
        <v>15</v>
      </c>
      <c r="K6" s="263"/>
      <c r="L6" s="263" t="s">
        <v>16</v>
      </c>
      <c r="M6" s="263"/>
      <c r="N6" s="345" t="s">
        <v>11</v>
      </c>
      <c r="O6" s="345"/>
      <c r="P6" s="345"/>
      <c r="Q6" s="345"/>
      <c r="R6" s="345"/>
      <c r="S6" s="345"/>
      <c r="T6" s="345"/>
      <c r="U6" s="345"/>
      <c r="V6" s="345"/>
      <c r="W6" s="345"/>
    </row>
    <row r="7" spans="1:29" ht="30" customHeight="1" thickBot="1" x14ac:dyDescent="0.25">
      <c r="B7" s="93"/>
      <c r="C7" s="21" t="s">
        <v>11</v>
      </c>
      <c r="D7" s="249" t="s">
        <v>11</v>
      </c>
      <c r="E7" s="249"/>
      <c r="F7" s="249"/>
      <c r="G7" s="249"/>
      <c r="H7" s="249"/>
      <c r="I7" s="73"/>
      <c r="J7" s="24" t="s">
        <v>19</v>
      </c>
      <c r="K7" s="24" t="s">
        <v>20</v>
      </c>
      <c r="L7" s="24" t="s">
        <v>19</v>
      </c>
      <c r="M7" s="24" t="s">
        <v>20</v>
      </c>
      <c r="N7" s="25"/>
      <c r="O7" s="345" t="s">
        <v>11</v>
      </c>
      <c r="P7" s="345"/>
      <c r="Q7" s="345"/>
      <c r="R7" s="345"/>
      <c r="S7" s="345"/>
      <c r="T7" s="345"/>
      <c r="U7" s="345"/>
      <c r="V7" s="345"/>
      <c r="W7" s="345"/>
    </row>
    <row r="8" spans="1:29" ht="30" customHeight="1" thickBot="1" x14ac:dyDescent="0.25">
      <c r="B8" s="93"/>
      <c r="C8" s="21" t="s">
        <v>11</v>
      </c>
      <c r="D8" s="249" t="s">
        <v>11</v>
      </c>
      <c r="E8" s="249"/>
      <c r="F8" s="249"/>
      <c r="G8" s="249"/>
      <c r="H8" s="249"/>
      <c r="I8" s="73"/>
      <c r="J8" s="26" t="s">
        <v>2418</v>
      </c>
      <c r="K8" s="26" t="s">
        <v>2417</v>
      </c>
      <c r="L8" s="26" t="s">
        <v>2418</v>
      </c>
      <c r="M8" s="26" t="s">
        <v>2417</v>
      </c>
      <c r="N8" s="25"/>
      <c r="O8" s="73"/>
      <c r="P8" s="345" t="s">
        <v>11</v>
      </c>
      <c r="Q8" s="345"/>
      <c r="R8" s="345"/>
      <c r="S8" s="345"/>
      <c r="T8" s="345"/>
      <c r="U8" s="345"/>
      <c r="V8" s="345"/>
      <c r="W8" s="345"/>
    </row>
    <row r="9" spans="1:29" ht="25.5" customHeight="1" thickBot="1" x14ac:dyDescent="0.25">
      <c r="B9" s="93"/>
      <c r="C9" s="249" t="s">
        <v>11</v>
      </c>
      <c r="D9" s="249"/>
      <c r="E9" s="249"/>
      <c r="F9" s="249"/>
      <c r="G9" s="249"/>
      <c r="H9" s="249"/>
      <c r="I9" s="249"/>
      <c r="J9" s="249"/>
      <c r="K9" s="249"/>
      <c r="L9" s="249"/>
      <c r="M9" s="249"/>
      <c r="N9" s="249"/>
      <c r="O9" s="249"/>
      <c r="P9" s="249"/>
      <c r="Q9" s="249"/>
      <c r="R9" s="249"/>
      <c r="S9" s="249"/>
      <c r="T9" s="249"/>
      <c r="U9" s="249"/>
      <c r="V9" s="249"/>
      <c r="W9" s="345"/>
    </row>
    <row r="10" spans="1:29" ht="134.25" customHeight="1" thickTop="1" thickBot="1" x14ac:dyDescent="0.25">
      <c r="B10" s="27" t="s">
        <v>25</v>
      </c>
      <c r="C10" s="260" t="s">
        <v>2416</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46" t="s">
        <v>28</v>
      </c>
      <c r="C13" s="265"/>
      <c r="D13" s="265"/>
      <c r="E13" s="265"/>
      <c r="F13" s="265"/>
      <c r="G13" s="265"/>
      <c r="H13" s="265"/>
      <c r="I13" s="265"/>
      <c r="J13" s="28"/>
      <c r="K13" s="265" t="s">
        <v>29</v>
      </c>
      <c r="L13" s="265"/>
      <c r="M13" s="265"/>
      <c r="N13" s="265"/>
      <c r="O13" s="265"/>
      <c r="P13" s="265"/>
      <c r="Q13" s="265"/>
      <c r="R13" s="29"/>
      <c r="S13" s="265" t="s">
        <v>30</v>
      </c>
      <c r="T13" s="265"/>
      <c r="U13" s="265"/>
      <c r="V13" s="265"/>
      <c r="W13" s="347"/>
    </row>
    <row r="14" spans="1:29" ht="69" customHeight="1" x14ac:dyDescent="0.2">
      <c r="B14" s="92" t="s">
        <v>31</v>
      </c>
      <c r="C14" s="262" t="s">
        <v>11</v>
      </c>
      <c r="D14" s="262"/>
      <c r="E14" s="262"/>
      <c r="F14" s="262"/>
      <c r="G14" s="262"/>
      <c r="H14" s="262"/>
      <c r="I14" s="262"/>
      <c r="J14" s="30"/>
      <c r="K14" s="30" t="s">
        <v>32</v>
      </c>
      <c r="L14" s="262" t="s">
        <v>11</v>
      </c>
      <c r="M14" s="262"/>
      <c r="N14" s="262"/>
      <c r="O14" s="262"/>
      <c r="P14" s="262"/>
      <c r="Q14" s="262"/>
      <c r="R14" s="73"/>
      <c r="S14" s="30" t="s">
        <v>33</v>
      </c>
      <c r="T14" s="348" t="s">
        <v>2415</v>
      </c>
      <c r="U14" s="348"/>
      <c r="V14" s="348"/>
      <c r="W14" s="348"/>
    </row>
    <row r="15" spans="1:29" ht="86.25" customHeight="1" x14ac:dyDescent="0.2">
      <c r="B15" s="92" t="s">
        <v>35</v>
      </c>
      <c r="C15" s="262" t="s">
        <v>11</v>
      </c>
      <c r="D15" s="262"/>
      <c r="E15" s="262"/>
      <c r="F15" s="262"/>
      <c r="G15" s="262"/>
      <c r="H15" s="262"/>
      <c r="I15" s="262"/>
      <c r="J15" s="30"/>
      <c r="K15" s="30" t="s">
        <v>35</v>
      </c>
      <c r="L15" s="262" t="s">
        <v>11</v>
      </c>
      <c r="M15" s="262"/>
      <c r="N15" s="262"/>
      <c r="O15" s="262"/>
      <c r="P15" s="262"/>
      <c r="Q15" s="262"/>
      <c r="R15" s="73"/>
      <c r="S15" s="30" t="s">
        <v>36</v>
      </c>
      <c r="T15" s="348" t="s">
        <v>11</v>
      </c>
      <c r="U15" s="348"/>
      <c r="V15" s="348"/>
      <c r="W15" s="348"/>
    </row>
    <row r="16" spans="1:29" ht="25.5" customHeight="1" thickBot="1" x14ac:dyDescent="0.25">
      <c r="B16" s="91" t="s">
        <v>37</v>
      </c>
      <c r="C16" s="268" t="s">
        <v>11</v>
      </c>
      <c r="D16" s="268"/>
      <c r="E16" s="268"/>
      <c r="F16" s="268"/>
      <c r="G16" s="268"/>
      <c r="H16" s="268"/>
      <c r="I16" s="268"/>
      <c r="J16" s="268"/>
      <c r="K16" s="268"/>
      <c r="L16" s="268"/>
      <c r="M16" s="268"/>
      <c r="N16" s="268"/>
      <c r="O16" s="268"/>
      <c r="P16" s="268"/>
      <c r="Q16" s="268"/>
      <c r="R16" s="268"/>
      <c r="S16" s="268"/>
      <c r="T16" s="268"/>
      <c r="U16" s="268"/>
      <c r="V16" s="268"/>
      <c r="W16" s="34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50" t="s">
        <v>39</v>
      </c>
      <c r="C18" s="271"/>
      <c r="D18" s="271"/>
      <c r="E18" s="271"/>
      <c r="F18" s="271"/>
      <c r="G18" s="271"/>
      <c r="H18" s="271"/>
      <c r="I18" s="271"/>
      <c r="J18" s="271"/>
      <c r="K18" s="271"/>
      <c r="L18" s="271"/>
      <c r="M18" s="271"/>
      <c r="N18" s="271"/>
      <c r="O18" s="271"/>
      <c r="P18" s="271"/>
      <c r="Q18" s="271"/>
      <c r="R18" s="271"/>
      <c r="S18" s="271"/>
      <c r="T18" s="272"/>
      <c r="U18" s="273" t="s">
        <v>40</v>
      </c>
      <c r="V18" s="274"/>
      <c r="W18" s="351"/>
    </row>
    <row r="19" spans="2:27" ht="14.25" customHeight="1" x14ac:dyDescent="0.2">
      <c r="B19" s="358"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55" t="s">
        <v>49</v>
      </c>
    </row>
    <row r="20" spans="2:27" ht="27" customHeight="1" thickBot="1" x14ac:dyDescent="0.25">
      <c r="B20" s="359"/>
      <c r="C20" s="354"/>
      <c r="D20" s="354"/>
      <c r="E20" s="354"/>
      <c r="F20" s="354"/>
      <c r="G20" s="354"/>
      <c r="H20" s="354"/>
      <c r="I20" s="354"/>
      <c r="J20" s="354"/>
      <c r="K20" s="354"/>
      <c r="L20" s="354"/>
      <c r="M20" s="354"/>
      <c r="N20" s="354"/>
      <c r="O20" s="354"/>
      <c r="P20" s="354"/>
      <c r="Q20" s="354"/>
      <c r="R20" s="354"/>
      <c r="S20" s="354"/>
      <c r="T20" s="352"/>
      <c r="U20" s="353"/>
      <c r="V20" s="354"/>
      <c r="W20" s="356"/>
      <c r="Z20" s="33" t="s">
        <v>11</v>
      </c>
      <c r="AA20" s="33" t="s">
        <v>50</v>
      </c>
    </row>
    <row r="21" spans="2:27" ht="56.25" customHeight="1" x14ac:dyDescent="0.2">
      <c r="B21" s="357" t="s">
        <v>2414</v>
      </c>
      <c r="C21" s="288"/>
      <c r="D21" s="288"/>
      <c r="E21" s="288"/>
      <c r="F21" s="288"/>
      <c r="G21" s="288"/>
      <c r="H21" s="288"/>
      <c r="I21" s="288"/>
      <c r="J21" s="288"/>
      <c r="K21" s="288"/>
      <c r="L21" s="288"/>
      <c r="M21" s="289" t="s">
        <v>451</v>
      </c>
      <c r="N21" s="289"/>
      <c r="O21" s="289" t="s">
        <v>60</v>
      </c>
      <c r="P21" s="289"/>
      <c r="Q21" s="290" t="s">
        <v>53</v>
      </c>
      <c r="R21" s="290"/>
      <c r="S21" s="34" t="s">
        <v>2413</v>
      </c>
      <c r="T21" s="34" t="s">
        <v>57</v>
      </c>
      <c r="U21" s="34" t="s">
        <v>57</v>
      </c>
      <c r="V21" s="34" t="str">
        <f>+IF(ISERR(U21/T21*100),"N/A",ROUND(U21/T21*100,2))</f>
        <v>N/A</v>
      </c>
      <c r="W21" s="89">
        <f>+IF(ISERR(U21/S21*100),"N/A",ROUND(U21/S21*100,2))</f>
        <v>0</v>
      </c>
    </row>
    <row r="22" spans="2:27" ht="56.25" customHeight="1" x14ac:dyDescent="0.2">
      <c r="B22" s="357" t="s">
        <v>2412</v>
      </c>
      <c r="C22" s="288"/>
      <c r="D22" s="288"/>
      <c r="E22" s="288"/>
      <c r="F22" s="288"/>
      <c r="G22" s="288"/>
      <c r="H22" s="288"/>
      <c r="I22" s="288"/>
      <c r="J22" s="288"/>
      <c r="K22" s="288"/>
      <c r="L22" s="288"/>
      <c r="M22" s="289" t="s">
        <v>451</v>
      </c>
      <c r="N22" s="289"/>
      <c r="O22" s="289" t="s">
        <v>60</v>
      </c>
      <c r="P22" s="289"/>
      <c r="Q22" s="290" t="s">
        <v>53</v>
      </c>
      <c r="R22" s="290"/>
      <c r="S22" s="34" t="s">
        <v>54</v>
      </c>
      <c r="T22" s="34" t="s">
        <v>57</v>
      </c>
      <c r="U22" s="34" t="s">
        <v>57</v>
      </c>
      <c r="V22" s="34" t="str">
        <f>+IF(ISERR(U22/T22*100),"N/A",ROUND(U22/T22*100,2))</f>
        <v>N/A</v>
      </c>
      <c r="W22" s="89">
        <f>+IF(ISERR(U22/S22*100),"N/A",ROUND(U22/S22*100,2))</f>
        <v>0</v>
      </c>
    </row>
    <row r="23" spans="2:27" ht="56.25" customHeight="1" x14ac:dyDescent="0.2">
      <c r="B23" s="357" t="s">
        <v>2411</v>
      </c>
      <c r="C23" s="288"/>
      <c r="D23" s="288"/>
      <c r="E23" s="288"/>
      <c r="F23" s="288"/>
      <c r="G23" s="288"/>
      <c r="H23" s="288"/>
      <c r="I23" s="288"/>
      <c r="J23" s="288"/>
      <c r="K23" s="288"/>
      <c r="L23" s="288"/>
      <c r="M23" s="289" t="s">
        <v>451</v>
      </c>
      <c r="N23" s="289"/>
      <c r="O23" s="289" t="s">
        <v>60</v>
      </c>
      <c r="P23" s="289"/>
      <c r="Q23" s="290" t="s">
        <v>53</v>
      </c>
      <c r="R23" s="290"/>
      <c r="S23" s="34" t="s">
        <v>54</v>
      </c>
      <c r="T23" s="34" t="s">
        <v>63</v>
      </c>
      <c r="U23" s="34" t="s">
        <v>63</v>
      </c>
      <c r="V23" s="34">
        <f>+IF(ISERR(U23/T23*100),"N/A",ROUND(U23/T23*100,2))</f>
        <v>100</v>
      </c>
      <c r="W23" s="89">
        <f>+IF(ISERR(U23/S23*100),"N/A",ROUND(U23/S23*100,2))</f>
        <v>25</v>
      </c>
    </row>
    <row r="24" spans="2:27" ht="56.25" customHeight="1" x14ac:dyDescent="0.2">
      <c r="B24" s="357" t="s">
        <v>2410</v>
      </c>
      <c r="C24" s="288"/>
      <c r="D24" s="288"/>
      <c r="E24" s="288"/>
      <c r="F24" s="288"/>
      <c r="G24" s="288"/>
      <c r="H24" s="288"/>
      <c r="I24" s="288"/>
      <c r="J24" s="288"/>
      <c r="K24" s="288"/>
      <c r="L24" s="288"/>
      <c r="M24" s="289" t="s">
        <v>451</v>
      </c>
      <c r="N24" s="289"/>
      <c r="O24" s="289" t="s">
        <v>60</v>
      </c>
      <c r="P24" s="289"/>
      <c r="Q24" s="290" t="s">
        <v>464</v>
      </c>
      <c r="R24" s="290"/>
      <c r="S24" s="34" t="s">
        <v>99</v>
      </c>
      <c r="T24" s="34" t="s">
        <v>172</v>
      </c>
      <c r="U24" s="34" t="s">
        <v>172</v>
      </c>
      <c r="V24" s="34" t="str">
        <f>+IF(ISERR(U24/T24*100),"N/A",ROUND(U24/T24*100,2))</f>
        <v>N/A</v>
      </c>
      <c r="W24" s="89" t="str">
        <f>+IF(ISERR(U24/S24*100),"N/A",ROUND(U24/S24*100,2))</f>
        <v>N/A</v>
      </c>
    </row>
    <row r="25" spans="2:27" ht="56.25" customHeight="1" thickBot="1" x14ac:dyDescent="0.25">
      <c r="B25" s="357" t="s">
        <v>2409</v>
      </c>
      <c r="C25" s="288"/>
      <c r="D25" s="288"/>
      <c r="E25" s="288"/>
      <c r="F25" s="288"/>
      <c r="G25" s="288"/>
      <c r="H25" s="288"/>
      <c r="I25" s="288"/>
      <c r="J25" s="288"/>
      <c r="K25" s="288"/>
      <c r="L25" s="288"/>
      <c r="M25" s="289" t="s">
        <v>451</v>
      </c>
      <c r="N25" s="289"/>
      <c r="O25" s="289" t="s">
        <v>60</v>
      </c>
      <c r="P25" s="289"/>
      <c r="Q25" s="290" t="s">
        <v>53</v>
      </c>
      <c r="R25" s="290"/>
      <c r="S25" s="34" t="s">
        <v>1043</v>
      </c>
      <c r="T25" s="34" t="s">
        <v>1043</v>
      </c>
      <c r="U25" s="34" t="s">
        <v>1150</v>
      </c>
      <c r="V25" s="34">
        <f>+IF(ISERR(U25/T25*100),"N/A",ROUND(U25/T25*100,2))</f>
        <v>102.86</v>
      </c>
      <c r="W25" s="89">
        <f>+IF(ISERR(U25/S25*100),"N/A",ROUND(U25/S25*100,2))</f>
        <v>102.86</v>
      </c>
    </row>
    <row r="26" spans="2:27" ht="21.75" customHeight="1" thickTop="1" thickBot="1" x14ac:dyDescent="0.25">
      <c r="B26" s="11" t="s">
        <v>65</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367" t="s">
        <v>2293</v>
      </c>
      <c r="C27" s="292"/>
      <c r="D27" s="292"/>
      <c r="E27" s="292"/>
      <c r="F27" s="292"/>
      <c r="G27" s="292"/>
      <c r="H27" s="292"/>
      <c r="I27" s="292"/>
      <c r="J27" s="292"/>
      <c r="K27" s="292"/>
      <c r="L27" s="292"/>
      <c r="M27" s="292"/>
      <c r="N27" s="292"/>
      <c r="O27" s="292"/>
      <c r="P27" s="292"/>
      <c r="Q27" s="293"/>
      <c r="R27" s="37" t="s">
        <v>45</v>
      </c>
      <c r="S27" s="274" t="s">
        <v>46</v>
      </c>
      <c r="T27" s="274"/>
      <c r="U27" s="74" t="s">
        <v>66</v>
      </c>
      <c r="V27" s="273" t="s">
        <v>67</v>
      </c>
      <c r="W27" s="351"/>
    </row>
    <row r="28" spans="2:27" ht="30.75" customHeight="1" thickBot="1" x14ac:dyDescent="0.25">
      <c r="B28" s="368"/>
      <c r="C28" s="369"/>
      <c r="D28" s="369"/>
      <c r="E28" s="369"/>
      <c r="F28" s="369"/>
      <c r="G28" s="369"/>
      <c r="H28" s="369"/>
      <c r="I28" s="369"/>
      <c r="J28" s="369"/>
      <c r="K28" s="369"/>
      <c r="L28" s="369"/>
      <c r="M28" s="369"/>
      <c r="N28" s="369"/>
      <c r="O28" s="369"/>
      <c r="P28" s="369"/>
      <c r="Q28" s="370"/>
      <c r="R28" s="88" t="s">
        <v>68</v>
      </c>
      <c r="S28" s="88" t="s">
        <v>68</v>
      </c>
      <c r="T28" s="88" t="s">
        <v>60</v>
      </c>
      <c r="U28" s="88" t="s">
        <v>68</v>
      </c>
      <c r="V28" s="88" t="s">
        <v>69</v>
      </c>
      <c r="W28" s="87" t="s">
        <v>70</v>
      </c>
      <c r="Y28" s="36"/>
    </row>
    <row r="29" spans="2:27" ht="23.25" customHeight="1" thickBot="1" x14ac:dyDescent="0.25">
      <c r="B29" s="371" t="s">
        <v>71</v>
      </c>
      <c r="C29" s="307"/>
      <c r="D29" s="307"/>
      <c r="E29" s="75" t="s">
        <v>441</v>
      </c>
      <c r="F29" s="75"/>
      <c r="G29" s="75"/>
      <c r="H29" s="41"/>
      <c r="I29" s="41"/>
      <c r="J29" s="41"/>
      <c r="K29" s="41"/>
      <c r="L29" s="41"/>
      <c r="M29" s="41"/>
      <c r="N29" s="41"/>
      <c r="O29" s="41"/>
      <c r="P29" s="42"/>
      <c r="Q29" s="42"/>
      <c r="R29" s="43" t="s">
        <v>2408</v>
      </c>
      <c r="S29" s="44" t="s">
        <v>11</v>
      </c>
      <c r="T29" s="42"/>
      <c r="U29" s="44" t="s">
        <v>2405</v>
      </c>
      <c r="V29" s="42"/>
      <c r="W29" s="86">
        <f>+IF(ISERR(U29/R29*100),"N/A",ROUND(U29/R29*100,2))</f>
        <v>24.79</v>
      </c>
    </row>
    <row r="30" spans="2:27" ht="26.25" customHeight="1" thickBot="1" x14ac:dyDescent="0.25">
      <c r="B30" s="372" t="s">
        <v>75</v>
      </c>
      <c r="C30" s="373"/>
      <c r="D30" s="373"/>
      <c r="E30" s="84" t="s">
        <v>441</v>
      </c>
      <c r="F30" s="84"/>
      <c r="G30" s="84"/>
      <c r="H30" s="83"/>
      <c r="I30" s="83"/>
      <c r="J30" s="83"/>
      <c r="K30" s="83"/>
      <c r="L30" s="83"/>
      <c r="M30" s="83"/>
      <c r="N30" s="83"/>
      <c r="O30" s="83"/>
      <c r="P30" s="82"/>
      <c r="Q30" s="82"/>
      <c r="R30" s="81" t="s">
        <v>2407</v>
      </c>
      <c r="S30" s="80" t="s">
        <v>2406</v>
      </c>
      <c r="T30" s="79">
        <f>+IF(ISERR(S30/R30*100),"N/A",ROUND(S30/R30*100,2))</f>
        <v>27.53</v>
      </c>
      <c r="U30" s="80" t="s">
        <v>2405</v>
      </c>
      <c r="V30" s="79">
        <f>+IF(ISERR(U30/S30*100),"N/A",ROUND(U30/S30*100,2))</f>
        <v>89.64</v>
      </c>
      <c r="W30" s="78">
        <f>+IF(ISERR(U30/R30*100),"N/A",ROUND(U30/R30*100,2))</f>
        <v>24.68</v>
      </c>
    </row>
    <row r="31" spans="2:27" ht="22.5" customHeight="1" thickTop="1" thickBot="1" x14ac:dyDescent="0.25">
      <c r="B31" s="11" t="s">
        <v>81</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360" t="s">
        <v>2404</v>
      </c>
      <c r="C32" s="298"/>
      <c r="D32" s="298"/>
      <c r="E32" s="298"/>
      <c r="F32" s="298"/>
      <c r="G32" s="298"/>
      <c r="H32" s="298"/>
      <c r="I32" s="298"/>
      <c r="J32" s="298"/>
      <c r="K32" s="298"/>
      <c r="L32" s="298"/>
      <c r="M32" s="298"/>
      <c r="N32" s="298"/>
      <c r="O32" s="298"/>
      <c r="P32" s="298"/>
      <c r="Q32" s="298"/>
      <c r="R32" s="298"/>
      <c r="S32" s="298"/>
      <c r="T32" s="298"/>
      <c r="U32" s="298"/>
      <c r="V32" s="298"/>
      <c r="W32" s="361"/>
    </row>
    <row r="33" spans="2:23" ht="66" customHeight="1" thickBot="1" x14ac:dyDescent="0.25">
      <c r="B33" s="362"/>
      <c r="C33" s="301"/>
      <c r="D33" s="301"/>
      <c r="E33" s="301"/>
      <c r="F33" s="301"/>
      <c r="G33" s="301"/>
      <c r="H33" s="301"/>
      <c r="I33" s="301"/>
      <c r="J33" s="301"/>
      <c r="K33" s="301"/>
      <c r="L33" s="301"/>
      <c r="M33" s="301"/>
      <c r="N33" s="301"/>
      <c r="O33" s="301"/>
      <c r="P33" s="301"/>
      <c r="Q33" s="301"/>
      <c r="R33" s="301"/>
      <c r="S33" s="301"/>
      <c r="T33" s="301"/>
      <c r="U33" s="301"/>
      <c r="V33" s="301"/>
      <c r="W33" s="363"/>
    </row>
    <row r="34" spans="2:23" ht="37.5" customHeight="1" thickTop="1" x14ac:dyDescent="0.2">
      <c r="B34" s="360" t="s">
        <v>2403</v>
      </c>
      <c r="C34" s="298"/>
      <c r="D34" s="298"/>
      <c r="E34" s="298"/>
      <c r="F34" s="298"/>
      <c r="G34" s="298"/>
      <c r="H34" s="298"/>
      <c r="I34" s="298"/>
      <c r="J34" s="298"/>
      <c r="K34" s="298"/>
      <c r="L34" s="298"/>
      <c r="M34" s="298"/>
      <c r="N34" s="298"/>
      <c r="O34" s="298"/>
      <c r="P34" s="298"/>
      <c r="Q34" s="298"/>
      <c r="R34" s="298"/>
      <c r="S34" s="298"/>
      <c r="T34" s="298"/>
      <c r="U34" s="298"/>
      <c r="V34" s="298"/>
      <c r="W34" s="361"/>
    </row>
    <row r="35" spans="2:23" ht="15" customHeight="1" thickBot="1" x14ac:dyDescent="0.25">
      <c r="B35" s="362"/>
      <c r="C35" s="301"/>
      <c r="D35" s="301"/>
      <c r="E35" s="301"/>
      <c r="F35" s="301"/>
      <c r="G35" s="301"/>
      <c r="H35" s="301"/>
      <c r="I35" s="301"/>
      <c r="J35" s="301"/>
      <c r="K35" s="301"/>
      <c r="L35" s="301"/>
      <c r="M35" s="301"/>
      <c r="N35" s="301"/>
      <c r="O35" s="301"/>
      <c r="P35" s="301"/>
      <c r="Q35" s="301"/>
      <c r="R35" s="301"/>
      <c r="S35" s="301"/>
      <c r="T35" s="301"/>
      <c r="U35" s="301"/>
      <c r="V35" s="301"/>
      <c r="W35" s="363"/>
    </row>
    <row r="36" spans="2:23" ht="43.5" customHeight="1" thickTop="1" x14ac:dyDescent="0.2">
      <c r="B36" s="360" t="s">
        <v>2402</v>
      </c>
      <c r="C36" s="298"/>
      <c r="D36" s="298"/>
      <c r="E36" s="298"/>
      <c r="F36" s="298"/>
      <c r="G36" s="298"/>
      <c r="H36" s="298"/>
      <c r="I36" s="298"/>
      <c r="J36" s="298"/>
      <c r="K36" s="298"/>
      <c r="L36" s="298"/>
      <c r="M36" s="298"/>
      <c r="N36" s="298"/>
      <c r="O36" s="298"/>
      <c r="P36" s="298"/>
      <c r="Q36" s="298"/>
      <c r="R36" s="298"/>
      <c r="S36" s="298"/>
      <c r="T36" s="298"/>
      <c r="U36" s="298"/>
      <c r="V36" s="298"/>
      <c r="W36" s="361"/>
    </row>
    <row r="37" spans="2:23" ht="13.5" thickBot="1" x14ac:dyDescent="0.25">
      <c r="B37" s="364"/>
      <c r="C37" s="365"/>
      <c r="D37" s="365"/>
      <c r="E37" s="365"/>
      <c r="F37" s="365"/>
      <c r="G37" s="365"/>
      <c r="H37" s="365"/>
      <c r="I37" s="365"/>
      <c r="J37" s="365"/>
      <c r="K37" s="365"/>
      <c r="L37" s="365"/>
      <c r="M37" s="365"/>
      <c r="N37" s="365"/>
      <c r="O37" s="365"/>
      <c r="P37" s="365"/>
      <c r="Q37" s="365"/>
      <c r="R37" s="365"/>
      <c r="S37" s="365"/>
      <c r="T37" s="365"/>
      <c r="U37" s="365"/>
      <c r="V37" s="365"/>
      <c r="W37" s="366"/>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1717</v>
      </c>
      <c r="D4" s="253" t="s">
        <v>1716</v>
      </c>
      <c r="E4" s="253"/>
      <c r="F4" s="253"/>
      <c r="G4" s="253"/>
      <c r="H4" s="254"/>
      <c r="I4" s="18"/>
      <c r="J4" s="255" t="s">
        <v>6</v>
      </c>
      <c r="K4" s="253"/>
      <c r="L4" s="17" t="s">
        <v>1459</v>
      </c>
      <c r="M4" s="256" t="s">
        <v>2426</v>
      </c>
      <c r="N4" s="256"/>
      <c r="O4" s="256"/>
      <c r="P4" s="256"/>
      <c r="Q4" s="257"/>
      <c r="R4" s="19"/>
      <c r="S4" s="258" t="s">
        <v>9</v>
      </c>
      <c r="T4" s="259"/>
      <c r="U4" s="259"/>
      <c r="V4" s="260" t="s">
        <v>261</v>
      </c>
      <c r="W4" s="261"/>
    </row>
    <row r="5" spans="1:29" ht="15.75" customHeight="1" thickTop="1" x14ac:dyDescent="0.2">
      <c r="B5" s="92" t="s">
        <v>11</v>
      </c>
      <c r="C5" s="249" t="s">
        <v>11</v>
      </c>
      <c r="D5" s="249"/>
      <c r="E5" s="249"/>
      <c r="F5" s="249"/>
      <c r="G5" s="249"/>
      <c r="H5" s="249"/>
      <c r="I5" s="249"/>
      <c r="J5" s="249"/>
      <c r="K5" s="249"/>
      <c r="L5" s="249"/>
      <c r="M5" s="249"/>
      <c r="N5" s="249"/>
      <c r="O5" s="249"/>
      <c r="P5" s="249"/>
      <c r="Q5" s="249"/>
      <c r="R5" s="249"/>
      <c r="S5" s="249"/>
      <c r="T5" s="249"/>
      <c r="U5" s="249"/>
      <c r="V5" s="249"/>
      <c r="W5" s="345"/>
    </row>
    <row r="6" spans="1:29" ht="30" customHeight="1" thickBot="1" x14ac:dyDescent="0.25">
      <c r="B6" s="92" t="s">
        <v>12</v>
      </c>
      <c r="C6" s="21" t="s">
        <v>484</v>
      </c>
      <c r="D6" s="262" t="s">
        <v>2425</v>
      </c>
      <c r="E6" s="262"/>
      <c r="F6" s="262"/>
      <c r="G6" s="262"/>
      <c r="H6" s="262"/>
      <c r="I6" s="73"/>
      <c r="J6" s="263" t="s">
        <v>15</v>
      </c>
      <c r="K6" s="263"/>
      <c r="L6" s="263" t="s">
        <v>16</v>
      </c>
      <c r="M6" s="263"/>
      <c r="N6" s="345" t="s">
        <v>11</v>
      </c>
      <c r="O6" s="345"/>
      <c r="P6" s="345"/>
      <c r="Q6" s="345"/>
      <c r="R6" s="345"/>
      <c r="S6" s="345"/>
      <c r="T6" s="345"/>
      <c r="U6" s="345"/>
      <c r="V6" s="345"/>
      <c r="W6" s="345"/>
    </row>
    <row r="7" spans="1:29" ht="30" customHeight="1" thickBot="1" x14ac:dyDescent="0.25">
      <c r="B7" s="93"/>
      <c r="C7" s="21" t="s">
        <v>11</v>
      </c>
      <c r="D7" s="249" t="s">
        <v>11</v>
      </c>
      <c r="E7" s="249"/>
      <c r="F7" s="249"/>
      <c r="G7" s="249"/>
      <c r="H7" s="249"/>
      <c r="I7" s="73"/>
      <c r="J7" s="24" t="s">
        <v>19</v>
      </c>
      <c r="K7" s="24" t="s">
        <v>20</v>
      </c>
      <c r="L7" s="24" t="s">
        <v>19</v>
      </c>
      <c r="M7" s="24" t="s">
        <v>20</v>
      </c>
      <c r="N7" s="25"/>
      <c r="O7" s="345" t="s">
        <v>11</v>
      </c>
      <c r="P7" s="345"/>
      <c r="Q7" s="345"/>
      <c r="R7" s="345"/>
      <c r="S7" s="345"/>
      <c r="T7" s="345"/>
      <c r="U7" s="345"/>
      <c r="V7" s="345"/>
      <c r="W7" s="345"/>
    </row>
    <row r="8" spans="1:29" ht="30" customHeight="1" thickBot="1" x14ac:dyDescent="0.25">
      <c r="B8" s="93"/>
      <c r="C8" s="21" t="s">
        <v>11</v>
      </c>
      <c r="D8" s="249" t="s">
        <v>11</v>
      </c>
      <c r="E8" s="249"/>
      <c r="F8" s="249"/>
      <c r="G8" s="249"/>
      <c r="H8" s="249"/>
      <c r="I8" s="73"/>
      <c r="J8" s="26" t="s">
        <v>2418</v>
      </c>
      <c r="K8" s="26" t="s">
        <v>2417</v>
      </c>
      <c r="L8" s="26" t="s">
        <v>107</v>
      </c>
      <c r="M8" s="26" t="s">
        <v>107</v>
      </c>
      <c r="N8" s="25"/>
      <c r="O8" s="73"/>
      <c r="P8" s="345" t="s">
        <v>11</v>
      </c>
      <c r="Q8" s="345"/>
      <c r="R8" s="345"/>
      <c r="S8" s="345"/>
      <c r="T8" s="345"/>
      <c r="U8" s="345"/>
      <c r="V8" s="345"/>
      <c r="W8" s="345"/>
    </row>
    <row r="9" spans="1:29" ht="25.5" customHeight="1" thickBot="1" x14ac:dyDescent="0.25">
      <c r="B9" s="93"/>
      <c r="C9" s="249" t="s">
        <v>11</v>
      </c>
      <c r="D9" s="249"/>
      <c r="E9" s="249"/>
      <c r="F9" s="249"/>
      <c r="G9" s="249"/>
      <c r="H9" s="249"/>
      <c r="I9" s="249"/>
      <c r="J9" s="249"/>
      <c r="K9" s="249"/>
      <c r="L9" s="249"/>
      <c r="M9" s="249"/>
      <c r="N9" s="249"/>
      <c r="O9" s="249"/>
      <c r="P9" s="249"/>
      <c r="Q9" s="249"/>
      <c r="R9" s="249"/>
      <c r="S9" s="249"/>
      <c r="T9" s="249"/>
      <c r="U9" s="249"/>
      <c r="V9" s="249"/>
      <c r="W9" s="345"/>
    </row>
    <row r="10" spans="1:29" ht="176.25" customHeight="1" thickTop="1" thickBot="1" x14ac:dyDescent="0.25">
      <c r="B10" s="27" t="s">
        <v>25</v>
      </c>
      <c r="C10" s="260" t="s">
        <v>2424</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46" t="s">
        <v>28</v>
      </c>
      <c r="C13" s="265"/>
      <c r="D13" s="265"/>
      <c r="E13" s="265"/>
      <c r="F13" s="265"/>
      <c r="G13" s="265"/>
      <c r="H13" s="265"/>
      <c r="I13" s="265"/>
      <c r="J13" s="28"/>
      <c r="K13" s="265" t="s">
        <v>29</v>
      </c>
      <c r="L13" s="265"/>
      <c r="M13" s="265"/>
      <c r="N13" s="265"/>
      <c r="O13" s="265"/>
      <c r="P13" s="265"/>
      <c r="Q13" s="265"/>
      <c r="R13" s="29"/>
      <c r="S13" s="265" t="s">
        <v>30</v>
      </c>
      <c r="T13" s="265"/>
      <c r="U13" s="265"/>
      <c r="V13" s="265"/>
      <c r="W13" s="347"/>
    </row>
    <row r="14" spans="1:29" ht="69" customHeight="1" x14ac:dyDescent="0.2">
      <c r="B14" s="92" t="s">
        <v>31</v>
      </c>
      <c r="C14" s="262" t="s">
        <v>11</v>
      </c>
      <c r="D14" s="262"/>
      <c r="E14" s="262"/>
      <c r="F14" s="262"/>
      <c r="G14" s="262"/>
      <c r="H14" s="262"/>
      <c r="I14" s="262"/>
      <c r="J14" s="30"/>
      <c r="K14" s="30" t="s">
        <v>32</v>
      </c>
      <c r="L14" s="262" t="s">
        <v>11</v>
      </c>
      <c r="M14" s="262"/>
      <c r="N14" s="262"/>
      <c r="O14" s="262"/>
      <c r="P14" s="262"/>
      <c r="Q14" s="262"/>
      <c r="R14" s="73"/>
      <c r="S14" s="30" t="s">
        <v>33</v>
      </c>
      <c r="T14" s="348" t="s">
        <v>2415</v>
      </c>
      <c r="U14" s="348"/>
      <c r="V14" s="348"/>
      <c r="W14" s="348"/>
    </row>
    <row r="15" spans="1:29" ht="86.25" customHeight="1" x14ac:dyDescent="0.2">
      <c r="B15" s="92" t="s">
        <v>35</v>
      </c>
      <c r="C15" s="262" t="s">
        <v>11</v>
      </c>
      <c r="D15" s="262"/>
      <c r="E15" s="262"/>
      <c r="F15" s="262"/>
      <c r="G15" s="262"/>
      <c r="H15" s="262"/>
      <c r="I15" s="262"/>
      <c r="J15" s="30"/>
      <c r="K15" s="30" t="s">
        <v>35</v>
      </c>
      <c r="L15" s="262" t="s">
        <v>11</v>
      </c>
      <c r="M15" s="262"/>
      <c r="N15" s="262"/>
      <c r="O15" s="262"/>
      <c r="P15" s="262"/>
      <c r="Q15" s="262"/>
      <c r="R15" s="73"/>
      <c r="S15" s="30" t="s">
        <v>36</v>
      </c>
      <c r="T15" s="348" t="s">
        <v>11</v>
      </c>
      <c r="U15" s="348"/>
      <c r="V15" s="348"/>
      <c r="W15" s="348"/>
    </row>
    <row r="16" spans="1:29" ht="25.5" customHeight="1" thickBot="1" x14ac:dyDescent="0.25">
      <c r="B16" s="91" t="s">
        <v>37</v>
      </c>
      <c r="C16" s="268" t="s">
        <v>11</v>
      </c>
      <c r="D16" s="268"/>
      <c r="E16" s="268"/>
      <c r="F16" s="268"/>
      <c r="G16" s="268"/>
      <c r="H16" s="268"/>
      <c r="I16" s="268"/>
      <c r="J16" s="268"/>
      <c r="K16" s="268"/>
      <c r="L16" s="268"/>
      <c r="M16" s="268"/>
      <c r="N16" s="268"/>
      <c r="O16" s="268"/>
      <c r="P16" s="268"/>
      <c r="Q16" s="268"/>
      <c r="R16" s="268"/>
      <c r="S16" s="268"/>
      <c r="T16" s="268"/>
      <c r="U16" s="268"/>
      <c r="V16" s="268"/>
      <c r="W16" s="34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50" t="s">
        <v>39</v>
      </c>
      <c r="C18" s="271"/>
      <c r="D18" s="271"/>
      <c r="E18" s="271"/>
      <c r="F18" s="271"/>
      <c r="G18" s="271"/>
      <c r="H18" s="271"/>
      <c r="I18" s="271"/>
      <c r="J18" s="271"/>
      <c r="K18" s="271"/>
      <c r="L18" s="271"/>
      <c r="M18" s="271"/>
      <c r="N18" s="271"/>
      <c r="O18" s="271"/>
      <c r="P18" s="271"/>
      <c r="Q18" s="271"/>
      <c r="R18" s="271"/>
      <c r="S18" s="271"/>
      <c r="T18" s="272"/>
      <c r="U18" s="273" t="s">
        <v>40</v>
      </c>
      <c r="V18" s="274"/>
      <c r="W18" s="351"/>
    </row>
    <row r="19" spans="2:27" ht="14.25" customHeight="1" x14ac:dyDescent="0.2">
      <c r="B19" s="358"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55" t="s">
        <v>49</v>
      </c>
    </row>
    <row r="20" spans="2:27" ht="27" customHeight="1" thickBot="1" x14ac:dyDescent="0.25">
      <c r="B20" s="359"/>
      <c r="C20" s="354"/>
      <c r="D20" s="354"/>
      <c r="E20" s="354"/>
      <c r="F20" s="354"/>
      <c r="G20" s="354"/>
      <c r="H20" s="354"/>
      <c r="I20" s="354"/>
      <c r="J20" s="354"/>
      <c r="K20" s="354"/>
      <c r="L20" s="354"/>
      <c r="M20" s="354"/>
      <c r="N20" s="354"/>
      <c r="O20" s="354"/>
      <c r="P20" s="354"/>
      <c r="Q20" s="354"/>
      <c r="R20" s="354"/>
      <c r="S20" s="354"/>
      <c r="T20" s="352"/>
      <c r="U20" s="353"/>
      <c r="V20" s="354"/>
      <c r="W20" s="356"/>
      <c r="Z20" s="33" t="s">
        <v>11</v>
      </c>
      <c r="AA20" s="33" t="s">
        <v>50</v>
      </c>
    </row>
    <row r="21" spans="2:27" ht="56.25" customHeight="1" thickBot="1" x14ac:dyDescent="0.25">
      <c r="B21" s="357" t="s">
        <v>2423</v>
      </c>
      <c r="C21" s="288"/>
      <c r="D21" s="288"/>
      <c r="E21" s="288"/>
      <c r="F21" s="288"/>
      <c r="G21" s="288"/>
      <c r="H21" s="288"/>
      <c r="I21" s="288"/>
      <c r="J21" s="288"/>
      <c r="K21" s="288"/>
      <c r="L21" s="288"/>
      <c r="M21" s="289" t="s">
        <v>484</v>
      </c>
      <c r="N21" s="289"/>
      <c r="O21" s="289" t="s">
        <v>60</v>
      </c>
      <c r="P21" s="289"/>
      <c r="Q21" s="290" t="s">
        <v>70</v>
      </c>
      <c r="R21" s="290"/>
      <c r="S21" s="34" t="s">
        <v>96</v>
      </c>
      <c r="T21" s="34" t="s">
        <v>172</v>
      </c>
      <c r="U21" s="34" t="s">
        <v>172</v>
      </c>
      <c r="V21" s="34" t="str">
        <f>+IF(ISERR(U21/T21*100),"N/A",ROUND(U21/T21*100,2))</f>
        <v>N/A</v>
      </c>
      <c r="W21" s="89" t="str">
        <f>+IF(ISERR(U21/S21*100),"N/A",ROUND(U21/S21*100,2))</f>
        <v>N/A</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67" t="s">
        <v>2293</v>
      </c>
      <c r="C23" s="292"/>
      <c r="D23" s="292"/>
      <c r="E23" s="292"/>
      <c r="F23" s="292"/>
      <c r="G23" s="292"/>
      <c r="H23" s="292"/>
      <c r="I23" s="292"/>
      <c r="J23" s="292"/>
      <c r="K23" s="292"/>
      <c r="L23" s="292"/>
      <c r="M23" s="292"/>
      <c r="N23" s="292"/>
      <c r="O23" s="292"/>
      <c r="P23" s="292"/>
      <c r="Q23" s="293"/>
      <c r="R23" s="37" t="s">
        <v>45</v>
      </c>
      <c r="S23" s="274" t="s">
        <v>46</v>
      </c>
      <c r="T23" s="274"/>
      <c r="U23" s="74" t="s">
        <v>66</v>
      </c>
      <c r="V23" s="273" t="s">
        <v>67</v>
      </c>
      <c r="W23" s="351"/>
    </row>
    <row r="24" spans="2:27" ht="30.75" customHeight="1" thickBot="1" x14ac:dyDescent="0.25">
      <c r="B24" s="368"/>
      <c r="C24" s="369"/>
      <c r="D24" s="369"/>
      <c r="E24" s="369"/>
      <c r="F24" s="369"/>
      <c r="G24" s="369"/>
      <c r="H24" s="369"/>
      <c r="I24" s="369"/>
      <c r="J24" s="369"/>
      <c r="K24" s="369"/>
      <c r="L24" s="369"/>
      <c r="M24" s="369"/>
      <c r="N24" s="369"/>
      <c r="O24" s="369"/>
      <c r="P24" s="369"/>
      <c r="Q24" s="370"/>
      <c r="R24" s="88" t="s">
        <v>68</v>
      </c>
      <c r="S24" s="88" t="s">
        <v>68</v>
      </c>
      <c r="T24" s="88" t="s">
        <v>60</v>
      </c>
      <c r="U24" s="88" t="s">
        <v>68</v>
      </c>
      <c r="V24" s="88" t="s">
        <v>69</v>
      </c>
      <c r="W24" s="87" t="s">
        <v>70</v>
      </c>
      <c r="Y24" s="36"/>
    </row>
    <row r="25" spans="2:27" ht="23.25" customHeight="1" thickBot="1" x14ac:dyDescent="0.25">
      <c r="B25" s="371" t="s">
        <v>71</v>
      </c>
      <c r="C25" s="307"/>
      <c r="D25" s="307"/>
      <c r="E25" s="75" t="s">
        <v>479</v>
      </c>
      <c r="F25" s="75"/>
      <c r="G25" s="75"/>
      <c r="H25" s="41"/>
      <c r="I25" s="41"/>
      <c r="J25" s="41"/>
      <c r="K25" s="41"/>
      <c r="L25" s="41"/>
      <c r="M25" s="41"/>
      <c r="N25" s="41"/>
      <c r="O25" s="41"/>
      <c r="P25" s="42"/>
      <c r="Q25" s="42"/>
      <c r="R25" s="43" t="s">
        <v>261</v>
      </c>
      <c r="S25" s="44" t="s">
        <v>11</v>
      </c>
      <c r="T25" s="42"/>
      <c r="U25" s="44" t="s">
        <v>57</v>
      </c>
      <c r="V25" s="42"/>
      <c r="W25" s="86">
        <f>+IF(ISERR(U25/R25*100),"N/A",ROUND(U25/R25*100,2))</f>
        <v>0</v>
      </c>
    </row>
    <row r="26" spans="2:27" ht="26.25" customHeight="1" thickBot="1" x14ac:dyDescent="0.25">
      <c r="B26" s="372" t="s">
        <v>75</v>
      </c>
      <c r="C26" s="373"/>
      <c r="D26" s="373"/>
      <c r="E26" s="84" t="s">
        <v>479</v>
      </c>
      <c r="F26" s="84"/>
      <c r="G26" s="84"/>
      <c r="H26" s="83"/>
      <c r="I26" s="83"/>
      <c r="J26" s="83"/>
      <c r="K26" s="83"/>
      <c r="L26" s="83"/>
      <c r="M26" s="83"/>
      <c r="N26" s="83"/>
      <c r="O26" s="83"/>
      <c r="P26" s="82"/>
      <c r="Q26" s="82"/>
      <c r="R26" s="81" t="s">
        <v>261</v>
      </c>
      <c r="S26" s="80" t="s">
        <v>57</v>
      </c>
      <c r="T26" s="79">
        <f>+IF(ISERR(S26/R26*100),"N/A",ROUND(S26/R26*100,2))</f>
        <v>0</v>
      </c>
      <c r="U26" s="80" t="s">
        <v>57</v>
      </c>
      <c r="V26" s="79" t="str">
        <f>+IF(ISERR(U26/S26*100),"N/A",ROUND(U26/S26*100,2))</f>
        <v>N/A</v>
      </c>
      <c r="W26" s="78">
        <f>+IF(ISERR(U26/R26*100),"N/A",ROUND(U26/R26*100,2))</f>
        <v>0</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360" t="s">
        <v>2422</v>
      </c>
      <c r="C28" s="298"/>
      <c r="D28" s="298"/>
      <c r="E28" s="298"/>
      <c r="F28" s="298"/>
      <c r="G28" s="298"/>
      <c r="H28" s="298"/>
      <c r="I28" s="298"/>
      <c r="J28" s="298"/>
      <c r="K28" s="298"/>
      <c r="L28" s="298"/>
      <c r="M28" s="298"/>
      <c r="N28" s="298"/>
      <c r="O28" s="298"/>
      <c r="P28" s="298"/>
      <c r="Q28" s="298"/>
      <c r="R28" s="298"/>
      <c r="S28" s="298"/>
      <c r="T28" s="298"/>
      <c r="U28" s="298"/>
      <c r="V28" s="298"/>
      <c r="W28" s="361"/>
    </row>
    <row r="29" spans="2:27" ht="30" customHeight="1" thickBot="1" x14ac:dyDescent="0.25">
      <c r="B29" s="362"/>
      <c r="C29" s="301"/>
      <c r="D29" s="301"/>
      <c r="E29" s="301"/>
      <c r="F29" s="301"/>
      <c r="G29" s="301"/>
      <c r="H29" s="301"/>
      <c r="I29" s="301"/>
      <c r="J29" s="301"/>
      <c r="K29" s="301"/>
      <c r="L29" s="301"/>
      <c r="M29" s="301"/>
      <c r="N29" s="301"/>
      <c r="O29" s="301"/>
      <c r="P29" s="301"/>
      <c r="Q29" s="301"/>
      <c r="R29" s="301"/>
      <c r="S29" s="301"/>
      <c r="T29" s="301"/>
      <c r="U29" s="301"/>
      <c r="V29" s="301"/>
      <c r="W29" s="363"/>
    </row>
    <row r="30" spans="2:27" ht="37.5" customHeight="1" thickTop="1" x14ac:dyDescent="0.2">
      <c r="B30" s="360" t="s">
        <v>2421</v>
      </c>
      <c r="C30" s="298"/>
      <c r="D30" s="298"/>
      <c r="E30" s="298"/>
      <c r="F30" s="298"/>
      <c r="G30" s="298"/>
      <c r="H30" s="298"/>
      <c r="I30" s="298"/>
      <c r="J30" s="298"/>
      <c r="K30" s="298"/>
      <c r="L30" s="298"/>
      <c r="M30" s="298"/>
      <c r="N30" s="298"/>
      <c r="O30" s="298"/>
      <c r="P30" s="298"/>
      <c r="Q30" s="298"/>
      <c r="R30" s="298"/>
      <c r="S30" s="298"/>
      <c r="T30" s="298"/>
      <c r="U30" s="298"/>
      <c r="V30" s="298"/>
      <c r="W30" s="361"/>
    </row>
    <row r="31" spans="2:27" ht="15" customHeight="1" thickBot="1" x14ac:dyDescent="0.25">
      <c r="B31" s="362"/>
      <c r="C31" s="301"/>
      <c r="D31" s="301"/>
      <c r="E31" s="301"/>
      <c r="F31" s="301"/>
      <c r="G31" s="301"/>
      <c r="H31" s="301"/>
      <c r="I31" s="301"/>
      <c r="J31" s="301"/>
      <c r="K31" s="301"/>
      <c r="L31" s="301"/>
      <c r="M31" s="301"/>
      <c r="N31" s="301"/>
      <c r="O31" s="301"/>
      <c r="P31" s="301"/>
      <c r="Q31" s="301"/>
      <c r="R31" s="301"/>
      <c r="S31" s="301"/>
      <c r="T31" s="301"/>
      <c r="U31" s="301"/>
      <c r="V31" s="301"/>
      <c r="W31" s="363"/>
    </row>
    <row r="32" spans="2:27" ht="37.5" customHeight="1" thickTop="1" x14ac:dyDescent="0.2">
      <c r="B32" s="360" t="s">
        <v>2420</v>
      </c>
      <c r="C32" s="298"/>
      <c r="D32" s="298"/>
      <c r="E32" s="298"/>
      <c r="F32" s="298"/>
      <c r="G32" s="298"/>
      <c r="H32" s="298"/>
      <c r="I32" s="298"/>
      <c r="J32" s="298"/>
      <c r="K32" s="298"/>
      <c r="L32" s="298"/>
      <c r="M32" s="298"/>
      <c r="N32" s="298"/>
      <c r="O32" s="298"/>
      <c r="P32" s="298"/>
      <c r="Q32" s="298"/>
      <c r="R32" s="298"/>
      <c r="S32" s="298"/>
      <c r="T32" s="298"/>
      <c r="U32" s="298"/>
      <c r="V32" s="298"/>
      <c r="W32" s="361"/>
    </row>
    <row r="33" spans="2:23" ht="13.5" thickBot="1" x14ac:dyDescent="0.25">
      <c r="B33" s="364"/>
      <c r="C33" s="365"/>
      <c r="D33" s="365"/>
      <c r="E33" s="365"/>
      <c r="F33" s="365"/>
      <c r="G33" s="365"/>
      <c r="H33" s="365"/>
      <c r="I33" s="365"/>
      <c r="J33" s="365"/>
      <c r="K33" s="365"/>
      <c r="L33" s="365"/>
      <c r="M33" s="365"/>
      <c r="N33" s="365"/>
      <c r="O33" s="365"/>
      <c r="P33" s="365"/>
      <c r="Q33" s="365"/>
      <c r="R33" s="365"/>
      <c r="S33" s="365"/>
      <c r="T33" s="365"/>
      <c r="U33" s="365"/>
      <c r="V33" s="365"/>
      <c r="W33" s="366"/>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1717</v>
      </c>
      <c r="D4" s="253" t="s">
        <v>1716</v>
      </c>
      <c r="E4" s="253"/>
      <c r="F4" s="253"/>
      <c r="G4" s="253"/>
      <c r="H4" s="254"/>
      <c r="I4" s="18"/>
      <c r="J4" s="255" t="s">
        <v>6</v>
      </c>
      <c r="K4" s="253"/>
      <c r="L4" s="17" t="s">
        <v>1739</v>
      </c>
      <c r="M4" s="256" t="s">
        <v>1738</v>
      </c>
      <c r="N4" s="256"/>
      <c r="O4" s="256"/>
      <c r="P4" s="256"/>
      <c r="Q4" s="257"/>
      <c r="R4" s="19"/>
      <c r="S4" s="258" t="s">
        <v>9</v>
      </c>
      <c r="T4" s="259"/>
      <c r="U4" s="259"/>
      <c r="V4" s="260" t="s">
        <v>1657</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521</v>
      </c>
      <c r="D6" s="262" t="s">
        <v>1737</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1736</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1735</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1734</v>
      </c>
      <c r="C21" s="288"/>
      <c r="D21" s="288"/>
      <c r="E21" s="288"/>
      <c r="F21" s="288"/>
      <c r="G21" s="288"/>
      <c r="H21" s="288"/>
      <c r="I21" s="288"/>
      <c r="J21" s="288"/>
      <c r="K21" s="288"/>
      <c r="L21" s="288"/>
      <c r="M21" s="289" t="s">
        <v>521</v>
      </c>
      <c r="N21" s="289"/>
      <c r="O21" s="289" t="s">
        <v>60</v>
      </c>
      <c r="P21" s="289"/>
      <c r="Q21" s="290" t="s">
        <v>464</v>
      </c>
      <c r="R21" s="290"/>
      <c r="S21" s="34" t="s">
        <v>809</v>
      </c>
      <c r="T21" s="34" t="s">
        <v>172</v>
      </c>
      <c r="U21" s="34" t="s">
        <v>172</v>
      </c>
      <c r="V21" s="34" t="str">
        <f>+IF(ISERR(U21/T21*100),"N/A",ROUND(U21/T21*100,2))</f>
        <v>N/A</v>
      </c>
      <c r="W21" s="35" t="str">
        <f>+IF(ISERR(U21/S21*100),"N/A",ROUND(U21/S21*100,2))</f>
        <v>N/A</v>
      </c>
    </row>
    <row r="22" spans="2:27" ht="56.25" customHeight="1" x14ac:dyDescent="0.2">
      <c r="B22" s="287" t="s">
        <v>1733</v>
      </c>
      <c r="C22" s="288"/>
      <c r="D22" s="288"/>
      <c r="E22" s="288"/>
      <c r="F22" s="288"/>
      <c r="G22" s="288"/>
      <c r="H22" s="288"/>
      <c r="I22" s="288"/>
      <c r="J22" s="288"/>
      <c r="K22" s="288"/>
      <c r="L22" s="288"/>
      <c r="M22" s="289" t="s">
        <v>521</v>
      </c>
      <c r="N22" s="289"/>
      <c r="O22" s="289" t="s">
        <v>60</v>
      </c>
      <c r="P22" s="289"/>
      <c r="Q22" s="290" t="s">
        <v>464</v>
      </c>
      <c r="R22" s="290"/>
      <c r="S22" s="34" t="s">
        <v>54</v>
      </c>
      <c r="T22" s="34" t="s">
        <v>172</v>
      </c>
      <c r="U22" s="34" t="s">
        <v>172</v>
      </c>
      <c r="V22" s="34" t="str">
        <f>+IF(ISERR(U22/T22*100),"N/A",ROUND(U22/T22*100,2))</f>
        <v>N/A</v>
      </c>
      <c r="W22" s="35" t="str">
        <f>+IF(ISERR(U22/S22*100),"N/A",ROUND(U22/S22*100,2))</f>
        <v>N/A</v>
      </c>
    </row>
    <row r="23" spans="2:27" ht="56.25" customHeight="1" thickBot="1" x14ac:dyDescent="0.25">
      <c r="B23" s="287" t="s">
        <v>1732</v>
      </c>
      <c r="C23" s="288"/>
      <c r="D23" s="288"/>
      <c r="E23" s="288"/>
      <c r="F23" s="288"/>
      <c r="G23" s="288"/>
      <c r="H23" s="288"/>
      <c r="I23" s="288"/>
      <c r="J23" s="288"/>
      <c r="K23" s="288"/>
      <c r="L23" s="288"/>
      <c r="M23" s="289" t="s">
        <v>521</v>
      </c>
      <c r="N23" s="289"/>
      <c r="O23" s="289" t="s">
        <v>60</v>
      </c>
      <c r="P23" s="289"/>
      <c r="Q23" s="290" t="s">
        <v>464</v>
      </c>
      <c r="R23" s="290"/>
      <c r="S23" s="34" t="s">
        <v>54</v>
      </c>
      <c r="T23" s="34" t="s">
        <v>172</v>
      </c>
      <c r="U23" s="34" t="s">
        <v>172</v>
      </c>
      <c r="V23" s="34" t="str">
        <f>+IF(ISERR(U23/T23*100),"N/A",ROUND(U23/T23*100,2))</f>
        <v>N/A</v>
      </c>
      <c r="W23" s="35" t="str">
        <f>+IF(ISERR(U23/S23*100),"N/A",ROUND(U23/S23*100,2))</f>
        <v>N/A</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1" t="s">
        <v>2293</v>
      </c>
      <c r="C25" s="292"/>
      <c r="D25" s="292"/>
      <c r="E25" s="292"/>
      <c r="F25" s="292"/>
      <c r="G25" s="292"/>
      <c r="H25" s="292"/>
      <c r="I25" s="292"/>
      <c r="J25" s="292"/>
      <c r="K25" s="292"/>
      <c r="L25" s="292"/>
      <c r="M25" s="292"/>
      <c r="N25" s="292"/>
      <c r="O25" s="292"/>
      <c r="P25" s="292"/>
      <c r="Q25" s="293"/>
      <c r="R25" s="37" t="s">
        <v>45</v>
      </c>
      <c r="S25" s="274" t="s">
        <v>46</v>
      </c>
      <c r="T25" s="274"/>
      <c r="U25" s="38" t="s">
        <v>66</v>
      </c>
      <c r="V25" s="273" t="s">
        <v>67</v>
      </c>
      <c r="W25" s="275"/>
    </row>
    <row r="26" spans="2:27" ht="30.75" customHeight="1" thickBot="1" x14ac:dyDescent="0.25">
      <c r="B26" s="294"/>
      <c r="C26" s="295"/>
      <c r="D26" s="295"/>
      <c r="E26" s="295"/>
      <c r="F26" s="295"/>
      <c r="G26" s="295"/>
      <c r="H26" s="295"/>
      <c r="I26" s="295"/>
      <c r="J26" s="295"/>
      <c r="K26" s="295"/>
      <c r="L26" s="295"/>
      <c r="M26" s="295"/>
      <c r="N26" s="295"/>
      <c r="O26" s="295"/>
      <c r="P26" s="295"/>
      <c r="Q26" s="296"/>
      <c r="R26" s="39" t="s">
        <v>68</v>
      </c>
      <c r="S26" s="39" t="s">
        <v>68</v>
      </c>
      <c r="T26" s="39" t="s">
        <v>60</v>
      </c>
      <c r="U26" s="39" t="s">
        <v>68</v>
      </c>
      <c r="V26" s="39" t="s">
        <v>69</v>
      </c>
      <c r="W26" s="32" t="s">
        <v>70</v>
      </c>
      <c r="Y26" s="36"/>
    </row>
    <row r="27" spans="2:27" ht="23.25" customHeight="1" thickBot="1" x14ac:dyDescent="0.25">
      <c r="B27" s="306" t="s">
        <v>71</v>
      </c>
      <c r="C27" s="307"/>
      <c r="D27" s="307"/>
      <c r="E27" s="40" t="s">
        <v>520</v>
      </c>
      <c r="F27" s="40"/>
      <c r="G27" s="40"/>
      <c r="H27" s="41"/>
      <c r="I27" s="41"/>
      <c r="J27" s="41"/>
      <c r="K27" s="41"/>
      <c r="L27" s="41"/>
      <c r="M27" s="41"/>
      <c r="N27" s="41"/>
      <c r="O27" s="41"/>
      <c r="P27" s="42"/>
      <c r="Q27" s="42"/>
      <c r="R27" s="43" t="s">
        <v>1731</v>
      </c>
      <c r="S27" s="44" t="s">
        <v>11</v>
      </c>
      <c r="T27" s="42"/>
      <c r="U27" s="44" t="s">
        <v>57</v>
      </c>
      <c r="V27" s="42"/>
      <c r="W27" s="45">
        <f>+IF(ISERR(U27/R27*100),"N/A",ROUND(U27/R27*100,2))</f>
        <v>0</v>
      </c>
    </row>
    <row r="28" spans="2:27" ht="26.25" customHeight="1" thickBot="1" x14ac:dyDescent="0.25">
      <c r="B28" s="308" t="s">
        <v>75</v>
      </c>
      <c r="C28" s="309"/>
      <c r="D28" s="309"/>
      <c r="E28" s="46" t="s">
        <v>520</v>
      </c>
      <c r="F28" s="46"/>
      <c r="G28" s="46"/>
      <c r="H28" s="47"/>
      <c r="I28" s="47"/>
      <c r="J28" s="47"/>
      <c r="K28" s="47"/>
      <c r="L28" s="47"/>
      <c r="M28" s="47"/>
      <c r="N28" s="47"/>
      <c r="O28" s="47"/>
      <c r="P28" s="48"/>
      <c r="Q28" s="48"/>
      <c r="R28" s="49" t="s">
        <v>137</v>
      </c>
      <c r="S28" s="50" t="s">
        <v>57</v>
      </c>
      <c r="T28" s="51">
        <f>+IF(ISERR(S28/R28*100),"N/A",ROUND(S28/R28*100,2))</f>
        <v>0</v>
      </c>
      <c r="U28" s="50" t="s">
        <v>57</v>
      </c>
      <c r="V28" s="51" t="str">
        <f>+IF(ISERR(U28/S28*100),"N/A",ROUND(U28/S28*100,2))</f>
        <v>N/A</v>
      </c>
      <c r="W28" s="52">
        <f>+IF(ISERR(U28/R28*100),"N/A",ROUND(U28/R28*100,2))</f>
        <v>0</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97" t="s">
        <v>1730</v>
      </c>
      <c r="C30" s="298"/>
      <c r="D30" s="298"/>
      <c r="E30" s="298"/>
      <c r="F30" s="298"/>
      <c r="G30" s="298"/>
      <c r="H30" s="298"/>
      <c r="I30" s="298"/>
      <c r="J30" s="298"/>
      <c r="K30" s="298"/>
      <c r="L30" s="298"/>
      <c r="M30" s="298"/>
      <c r="N30" s="298"/>
      <c r="O30" s="298"/>
      <c r="P30" s="298"/>
      <c r="Q30" s="298"/>
      <c r="R30" s="298"/>
      <c r="S30" s="298"/>
      <c r="T30" s="298"/>
      <c r="U30" s="298"/>
      <c r="V30" s="298"/>
      <c r="W30" s="299"/>
    </row>
    <row r="31" spans="2:27" ht="1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1729</v>
      </c>
      <c r="C32" s="298"/>
      <c r="D32" s="298"/>
      <c r="E32" s="298"/>
      <c r="F32" s="298"/>
      <c r="G32" s="298"/>
      <c r="H32" s="298"/>
      <c r="I32" s="298"/>
      <c r="J32" s="298"/>
      <c r="K32" s="298"/>
      <c r="L32" s="298"/>
      <c r="M32" s="298"/>
      <c r="N32" s="298"/>
      <c r="O32" s="298"/>
      <c r="P32" s="298"/>
      <c r="Q32" s="298"/>
      <c r="R32" s="298"/>
      <c r="S32" s="298"/>
      <c r="T32" s="298"/>
      <c r="U32" s="298"/>
      <c r="V32" s="298"/>
      <c r="W32" s="299"/>
    </row>
    <row r="33" spans="2:23" ht="15" customHeight="1" thickBot="1" x14ac:dyDescent="0.25">
      <c r="B33" s="300"/>
      <c r="C33" s="301"/>
      <c r="D33" s="301"/>
      <c r="E33" s="301"/>
      <c r="F33" s="301"/>
      <c r="G33" s="301"/>
      <c r="H33" s="301"/>
      <c r="I33" s="301"/>
      <c r="J33" s="301"/>
      <c r="K33" s="301"/>
      <c r="L33" s="301"/>
      <c r="M33" s="301"/>
      <c r="N33" s="301"/>
      <c r="O33" s="301"/>
      <c r="P33" s="301"/>
      <c r="Q33" s="301"/>
      <c r="R33" s="301"/>
      <c r="S33" s="301"/>
      <c r="T33" s="301"/>
      <c r="U33" s="301"/>
      <c r="V33" s="301"/>
      <c r="W33" s="302"/>
    </row>
    <row r="34" spans="2:23" ht="37.5" customHeight="1" thickTop="1" x14ac:dyDescent="0.2">
      <c r="B34" s="297" t="s">
        <v>1728</v>
      </c>
      <c r="C34" s="298"/>
      <c r="D34" s="298"/>
      <c r="E34" s="298"/>
      <c r="F34" s="298"/>
      <c r="G34" s="298"/>
      <c r="H34" s="298"/>
      <c r="I34" s="298"/>
      <c r="J34" s="298"/>
      <c r="K34" s="298"/>
      <c r="L34" s="298"/>
      <c r="M34" s="298"/>
      <c r="N34" s="298"/>
      <c r="O34" s="298"/>
      <c r="P34" s="298"/>
      <c r="Q34" s="298"/>
      <c r="R34" s="298"/>
      <c r="S34" s="298"/>
      <c r="T34" s="298"/>
      <c r="U34" s="298"/>
      <c r="V34" s="298"/>
      <c r="W34" s="299"/>
    </row>
    <row r="35" spans="2:23" ht="13.5" thickBot="1" x14ac:dyDescent="0.25">
      <c r="B35" s="303"/>
      <c r="C35" s="304"/>
      <c r="D35" s="304"/>
      <c r="E35" s="304"/>
      <c r="F35" s="304"/>
      <c r="G35" s="304"/>
      <c r="H35" s="304"/>
      <c r="I35" s="304"/>
      <c r="J35" s="304"/>
      <c r="K35" s="304"/>
      <c r="L35" s="304"/>
      <c r="M35" s="304"/>
      <c r="N35" s="304"/>
      <c r="O35" s="304"/>
      <c r="P35" s="304"/>
      <c r="Q35" s="304"/>
      <c r="R35" s="304"/>
      <c r="S35" s="304"/>
      <c r="T35" s="304"/>
      <c r="U35" s="304"/>
      <c r="V35" s="304"/>
      <c r="W35" s="30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1755</v>
      </c>
      <c r="D4" s="253" t="s">
        <v>1754</v>
      </c>
      <c r="E4" s="253"/>
      <c r="F4" s="253"/>
      <c r="G4" s="253"/>
      <c r="H4" s="254"/>
      <c r="I4" s="18"/>
      <c r="J4" s="255" t="s">
        <v>6</v>
      </c>
      <c r="K4" s="253"/>
      <c r="L4" s="17" t="s">
        <v>1753</v>
      </c>
      <c r="M4" s="256" t="s">
        <v>1752</v>
      </c>
      <c r="N4" s="256"/>
      <c r="O4" s="256"/>
      <c r="P4" s="256"/>
      <c r="Q4" s="257"/>
      <c r="R4" s="19"/>
      <c r="S4" s="258" t="s">
        <v>9</v>
      </c>
      <c r="T4" s="259"/>
      <c r="U4" s="259"/>
      <c r="V4" s="260" t="s">
        <v>1676</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457</v>
      </c>
      <c r="D6" s="262" t="s">
        <v>1751</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1750</v>
      </c>
      <c r="K8" s="26" t="s">
        <v>107</v>
      </c>
      <c r="L8" s="26" t="s">
        <v>1750</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1749</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1748</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1747</v>
      </c>
      <c r="C21" s="288"/>
      <c r="D21" s="288"/>
      <c r="E21" s="288"/>
      <c r="F21" s="288"/>
      <c r="G21" s="288"/>
      <c r="H21" s="288"/>
      <c r="I21" s="288"/>
      <c r="J21" s="288"/>
      <c r="K21" s="288"/>
      <c r="L21" s="288"/>
      <c r="M21" s="289" t="s">
        <v>457</v>
      </c>
      <c r="N21" s="289"/>
      <c r="O21" s="289" t="s">
        <v>1745</v>
      </c>
      <c r="P21" s="289"/>
      <c r="Q21" s="290" t="s">
        <v>464</v>
      </c>
      <c r="R21" s="290"/>
      <c r="S21" s="34" t="s">
        <v>761</v>
      </c>
      <c r="T21" s="34" t="s">
        <v>172</v>
      </c>
      <c r="U21" s="34" t="s">
        <v>172</v>
      </c>
      <c r="V21" s="34" t="str">
        <f>+IF(ISERR(U21/T21*100),"N/A",ROUND(U21/T21*100,2))</f>
        <v>N/A</v>
      </c>
      <c r="W21" s="35" t="str">
        <f>+IF(ISERR(U21/S21*100),"N/A",ROUND(U21/S21*100,2))</f>
        <v>N/A</v>
      </c>
    </row>
    <row r="22" spans="2:27" ht="56.25" customHeight="1" thickBot="1" x14ac:dyDescent="0.25">
      <c r="B22" s="287" t="s">
        <v>1746</v>
      </c>
      <c r="C22" s="288"/>
      <c r="D22" s="288"/>
      <c r="E22" s="288"/>
      <c r="F22" s="288"/>
      <c r="G22" s="288"/>
      <c r="H22" s="288"/>
      <c r="I22" s="288"/>
      <c r="J22" s="288"/>
      <c r="K22" s="288"/>
      <c r="L22" s="288"/>
      <c r="M22" s="289" t="s">
        <v>457</v>
      </c>
      <c r="N22" s="289"/>
      <c r="O22" s="289" t="s">
        <v>1745</v>
      </c>
      <c r="P22" s="289"/>
      <c r="Q22" s="290" t="s">
        <v>464</v>
      </c>
      <c r="R22" s="290"/>
      <c r="S22" s="34" t="s">
        <v>761</v>
      </c>
      <c r="T22" s="34" t="s">
        <v>172</v>
      </c>
      <c r="U22" s="34" t="s">
        <v>172</v>
      </c>
      <c r="V22" s="34" t="str">
        <f>+IF(ISERR(U22/T22*100),"N/A",ROUND(U22/T22*100,2))</f>
        <v>N/A</v>
      </c>
      <c r="W22" s="35" t="str">
        <f>+IF(ISERR(U22/S22*100),"N/A",ROUND(U22/S22*100,2))</f>
        <v>N/A</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40" t="s">
        <v>446</v>
      </c>
      <c r="F26" s="40"/>
      <c r="G26" s="40"/>
      <c r="H26" s="41"/>
      <c r="I26" s="41"/>
      <c r="J26" s="41"/>
      <c r="K26" s="41"/>
      <c r="L26" s="41"/>
      <c r="M26" s="41"/>
      <c r="N26" s="41"/>
      <c r="O26" s="41"/>
      <c r="P26" s="42"/>
      <c r="Q26" s="42"/>
      <c r="R26" s="43" t="s">
        <v>1744</v>
      </c>
      <c r="S26" s="44" t="s">
        <v>11</v>
      </c>
      <c r="T26" s="42"/>
      <c r="U26" s="44" t="s">
        <v>1743</v>
      </c>
      <c r="V26" s="42"/>
      <c r="W26" s="45">
        <f>+IF(ISERR(U26/R26*100),"N/A",ROUND(U26/R26*100,2))</f>
        <v>46.67</v>
      </c>
    </row>
    <row r="27" spans="2:27" ht="26.25" customHeight="1" thickBot="1" x14ac:dyDescent="0.25">
      <c r="B27" s="308" t="s">
        <v>75</v>
      </c>
      <c r="C27" s="309"/>
      <c r="D27" s="309"/>
      <c r="E27" s="46" t="s">
        <v>446</v>
      </c>
      <c r="F27" s="46"/>
      <c r="G27" s="46"/>
      <c r="H27" s="47"/>
      <c r="I27" s="47"/>
      <c r="J27" s="47"/>
      <c r="K27" s="47"/>
      <c r="L27" s="47"/>
      <c r="M27" s="47"/>
      <c r="N27" s="47"/>
      <c r="O27" s="47"/>
      <c r="P27" s="48"/>
      <c r="Q27" s="48"/>
      <c r="R27" s="49" t="s">
        <v>1744</v>
      </c>
      <c r="S27" s="50" t="s">
        <v>1705</v>
      </c>
      <c r="T27" s="51">
        <f>+IF(ISERR(S27/R27*100),"N/A",ROUND(S27/R27*100,2))</f>
        <v>55.56</v>
      </c>
      <c r="U27" s="50" t="s">
        <v>1743</v>
      </c>
      <c r="V27" s="51">
        <f>+IF(ISERR(U27/S27*100),"N/A",ROUND(U27/S27*100,2))</f>
        <v>84</v>
      </c>
      <c r="W27" s="52">
        <f>+IF(ISERR(U27/R27*100),"N/A",ROUND(U27/R27*100,2))</f>
        <v>46.67</v>
      </c>
    </row>
    <row r="28" spans="2:27" ht="22.5" customHeight="1" thickTop="1" thickBot="1" x14ac:dyDescent="0.25">
      <c r="B28" s="11" t="s">
        <v>81</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97" t="s">
        <v>1742</v>
      </c>
      <c r="C29" s="298"/>
      <c r="D29" s="298"/>
      <c r="E29" s="298"/>
      <c r="F29" s="298"/>
      <c r="G29" s="298"/>
      <c r="H29" s="298"/>
      <c r="I29" s="298"/>
      <c r="J29" s="298"/>
      <c r="K29" s="298"/>
      <c r="L29" s="298"/>
      <c r="M29" s="298"/>
      <c r="N29" s="298"/>
      <c r="O29" s="298"/>
      <c r="P29" s="298"/>
      <c r="Q29" s="298"/>
      <c r="R29" s="298"/>
      <c r="S29" s="298"/>
      <c r="T29" s="298"/>
      <c r="U29" s="298"/>
      <c r="V29" s="298"/>
      <c r="W29" s="299"/>
    </row>
    <row r="30" spans="2:27" ht="27" customHeight="1" thickBot="1" x14ac:dyDescent="0.25">
      <c r="B30" s="300"/>
      <c r="C30" s="301"/>
      <c r="D30" s="301"/>
      <c r="E30" s="301"/>
      <c r="F30" s="301"/>
      <c r="G30" s="301"/>
      <c r="H30" s="301"/>
      <c r="I30" s="301"/>
      <c r="J30" s="301"/>
      <c r="K30" s="301"/>
      <c r="L30" s="301"/>
      <c r="M30" s="301"/>
      <c r="N30" s="301"/>
      <c r="O30" s="301"/>
      <c r="P30" s="301"/>
      <c r="Q30" s="301"/>
      <c r="R30" s="301"/>
      <c r="S30" s="301"/>
      <c r="T30" s="301"/>
      <c r="U30" s="301"/>
      <c r="V30" s="301"/>
      <c r="W30" s="302"/>
    </row>
    <row r="31" spans="2:27" ht="37.5" customHeight="1" thickTop="1" x14ac:dyDescent="0.2">
      <c r="B31" s="297" t="s">
        <v>1741</v>
      </c>
      <c r="C31" s="298"/>
      <c r="D31" s="298"/>
      <c r="E31" s="298"/>
      <c r="F31" s="298"/>
      <c r="G31" s="298"/>
      <c r="H31" s="298"/>
      <c r="I31" s="298"/>
      <c r="J31" s="298"/>
      <c r="K31" s="298"/>
      <c r="L31" s="298"/>
      <c r="M31" s="298"/>
      <c r="N31" s="298"/>
      <c r="O31" s="298"/>
      <c r="P31" s="298"/>
      <c r="Q31" s="298"/>
      <c r="R31" s="298"/>
      <c r="S31" s="298"/>
      <c r="T31" s="298"/>
      <c r="U31" s="298"/>
      <c r="V31" s="298"/>
      <c r="W31" s="299"/>
    </row>
    <row r="32" spans="2:27" ht="1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1740</v>
      </c>
      <c r="C33" s="298"/>
      <c r="D33" s="298"/>
      <c r="E33" s="298"/>
      <c r="F33" s="298"/>
      <c r="G33" s="298"/>
      <c r="H33" s="298"/>
      <c r="I33" s="298"/>
      <c r="J33" s="298"/>
      <c r="K33" s="298"/>
      <c r="L33" s="298"/>
      <c r="M33" s="298"/>
      <c r="N33" s="298"/>
      <c r="O33" s="298"/>
      <c r="P33" s="298"/>
      <c r="Q33" s="298"/>
      <c r="R33" s="298"/>
      <c r="S33" s="298"/>
      <c r="T33" s="298"/>
      <c r="U33" s="298"/>
      <c r="V33" s="298"/>
      <c r="W33" s="299"/>
    </row>
    <row r="34" spans="2:23" ht="36.75" customHeight="1" thickBot="1" x14ac:dyDescent="0.25">
      <c r="B34" s="303"/>
      <c r="C34" s="304"/>
      <c r="D34" s="304"/>
      <c r="E34" s="304"/>
      <c r="F34" s="304"/>
      <c r="G34" s="304"/>
      <c r="H34" s="304"/>
      <c r="I34" s="304"/>
      <c r="J34" s="304"/>
      <c r="K34" s="304"/>
      <c r="L34" s="304"/>
      <c r="M34" s="304"/>
      <c r="N34" s="304"/>
      <c r="O34" s="304"/>
      <c r="P34" s="304"/>
      <c r="Q34" s="304"/>
      <c r="R34" s="304"/>
      <c r="S34" s="304"/>
      <c r="T34" s="304"/>
      <c r="U34" s="304"/>
      <c r="V34" s="304"/>
      <c r="W34" s="30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115</v>
      </c>
      <c r="D4" s="253" t="s">
        <v>114</v>
      </c>
      <c r="E4" s="253"/>
      <c r="F4" s="253"/>
      <c r="G4" s="253"/>
      <c r="H4" s="254"/>
      <c r="I4" s="18"/>
      <c r="J4" s="255" t="s">
        <v>6</v>
      </c>
      <c r="K4" s="253"/>
      <c r="L4" s="17" t="s">
        <v>183</v>
      </c>
      <c r="M4" s="256" t="s">
        <v>182</v>
      </c>
      <c r="N4" s="256"/>
      <c r="O4" s="256"/>
      <c r="P4" s="256"/>
      <c r="Q4" s="257"/>
      <c r="R4" s="19"/>
      <c r="S4" s="258" t="s">
        <v>9</v>
      </c>
      <c r="T4" s="259"/>
      <c r="U4" s="259"/>
      <c r="V4" s="260" t="s">
        <v>181</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173</v>
      </c>
      <c r="D6" s="262" t="s">
        <v>180</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162</v>
      </c>
      <c r="D7" s="249" t="s">
        <v>179</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178</v>
      </c>
      <c r="K8" s="26" t="s">
        <v>177</v>
      </c>
      <c r="L8" s="26" t="s">
        <v>178</v>
      </c>
      <c r="M8" s="26" t="s">
        <v>177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222" customHeight="1" thickTop="1" thickBot="1" x14ac:dyDescent="0.25">
      <c r="B10" s="27" t="s">
        <v>25</v>
      </c>
      <c r="C10" s="260" t="s">
        <v>176</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145</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175</v>
      </c>
      <c r="C21" s="288"/>
      <c r="D21" s="288"/>
      <c r="E21" s="288"/>
      <c r="F21" s="288"/>
      <c r="G21" s="288"/>
      <c r="H21" s="288"/>
      <c r="I21" s="288"/>
      <c r="J21" s="288"/>
      <c r="K21" s="288"/>
      <c r="L21" s="288"/>
      <c r="M21" s="289" t="s">
        <v>173</v>
      </c>
      <c r="N21" s="289"/>
      <c r="O21" s="289" t="s">
        <v>60</v>
      </c>
      <c r="P21" s="289"/>
      <c r="Q21" s="290" t="s">
        <v>70</v>
      </c>
      <c r="R21" s="290"/>
      <c r="S21" s="34" t="s">
        <v>54</v>
      </c>
      <c r="T21" s="34" t="s">
        <v>172</v>
      </c>
      <c r="U21" s="34" t="s">
        <v>172</v>
      </c>
      <c r="V21" s="34" t="str">
        <f t="shared" ref="V21:V26" si="0">+IF(ISERR(U21/T21*100),"N/A",ROUND(U21/T21*100,2))</f>
        <v>N/A</v>
      </c>
      <c r="W21" s="35" t="str">
        <f t="shared" ref="W21:W26" si="1">+IF(ISERR(U21/S21*100),"N/A",ROUND(U21/S21*100,2))</f>
        <v>N/A</v>
      </c>
    </row>
    <row r="22" spans="2:27" ht="56.25" customHeight="1" x14ac:dyDescent="0.2">
      <c r="B22" s="287" t="s">
        <v>174</v>
      </c>
      <c r="C22" s="288"/>
      <c r="D22" s="288"/>
      <c r="E22" s="288"/>
      <c r="F22" s="288"/>
      <c r="G22" s="288"/>
      <c r="H22" s="288"/>
      <c r="I22" s="288"/>
      <c r="J22" s="288"/>
      <c r="K22" s="288"/>
      <c r="L22" s="288"/>
      <c r="M22" s="289" t="s">
        <v>173</v>
      </c>
      <c r="N22" s="289"/>
      <c r="O22" s="289" t="s">
        <v>60</v>
      </c>
      <c r="P22" s="289"/>
      <c r="Q22" s="290" t="s">
        <v>70</v>
      </c>
      <c r="R22" s="290"/>
      <c r="S22" s="34" t="s">
        <v>54</v>
      </c>
      <c r="T22" s="34" t="s">
        <v>172</v>
      </c>
      <c r="U22" s="34" t="s">
        <v>172</v>
      </c>
      <c r="V22" s="34" t="str">
        <f t="shared" si="0"/>
        <v>N/A</v>
      </c>
      <c r="W22" s="35" t="str">
        <f t="shared" si="1"/>
        <v>N/A</v>
      </c>
    </row>
    <row r="23" spans="2:27" ht="56.25" customHeight="1" x14ac:dyDescent="0.2">
      <c r="B23" s="287" t="s">
        <v>171</v>
      </c>
      <c r="C23" s="288"/>
      <c r="D23" s="288"/>
      <c r="E23" s="288"/>
      <c r="F23" s="288"/>
      <c r="G23" s="288"/>
      <c r="H23" s="288"/>
      <c r="I23" s="288"/>
      <c r="J23" s="288"/>
      <c r="K23" s="288"/>
      <c r="L23" s="288"/>
      <c r="M23" s="289" t="s">
        <v>162</v>
      </c>
      <c r="N23" s="289"/>
      <c r="O23" s="289" t="s">
        <v>60</v>
      </c>
      <c r="P23" s="289"/>
      <c r="Q23" s="290" t="s">
        <v>53</v>
      </c>
      <c r="R23" s="290"/>
      <c r="S23" s="34" t="s">
        <v>54</v>
      </c>
      <c r="T23" s="34" t="s">
        <v>170</v>
      </c>
      <c r="U23" s="34" t="s">
        <v>169</v>
      </c>
      <c r="V23" s="34">
        <f t="shared" si="0"/>
        <v>233.33</v>
      </c>
      <c r="W23" s="35">
        <f t="shared" si="1"/>
        <v>39.9</v>
      </c>
    </row>
    <row r="24" spans="2:27" ht="56.25" customHeight="1" x14ac:dyDescent="0.2">
      <c r="B24" s="287" t="s">
        <v>168</v>
      </c>
      <c r="C24" s="288"/>
      <c r="D24" s="288"/>
      <c r="E24" s="288"/>
      <c r="F24" s="288"/>
      <c r="G24" s="288"/>
      <c r="H24" s="288"/>
      <c r="I24" s="288"/>
      <c r="J24" s="288"/>
      <c r="K24" s="288"/>
      <c r="L24" s="288"/>
      <c r="M24" s="289" t="s">
        <v>162</v>
      </c>
      <c r="N24" s="289"/>
      <c r="O24" s="289" t="s">
        <v>60</v>
      </c>
      <c r="P24" s="289"/>
      <c r="Q24" s="290" t="s">
        <v>53</v>
      </c>
      <c r="R24" s="290"/>
      <c r="S24" s="34" t="s">
        <v>54</v>
      </c>
      <c r="T24" s="34" t="s">
        <v>57</v>
      </c>
      <c r="U24" s="34" t="s">
        <v>167</v>
      </c>
      <c r="V24" s="34" t="str">
        <f t="shared" si="0"/>
        <v>N/A</v>
      </c>
      <c r="W24" s="35">
        <f t="shared" si="1"/>
        <v>47.6</v>
      </c>
    </row>
    <row r="25" spans="2:27" ht="56.25" customHeight="1" x14ac:dyDescent="0.2">
      <c r="B25" s="287" t="s">
        <v>166</v>
      </c>
      <c r="C25" s="288"/>
      <c r="D25" s="288"/>
      <c r="E25" s="288"/>
      <c r="F25" s="288"/>
      <c r="G25" s="288"/>
      <c r="H25" s="288"/>
      <c r="I25" s="288"/>
      <c r="J25" s="288"/>
      <c r="K25" s="288"/>
      <c r="L25" s="288"/>
      <c r="M25" s="289" t="s">
        <v>162</v>
      </c>
      <c r="N25" s="289"/>
      <c r="O25" s="289" t="s">
        <v>60</v>
      </c>
      <c r="P25" s="289"/>
      <c r="Q25" s="290" t="s">
        <v>53</v>
      </c>
      <c r="R25" s="290"/>
      <c r="S25" s="34" t="s">
        <v>54</v>
      </c>
      <c r="T25" s="34" t="s">
        <v>165</v>
      </c>
      <c r="U25" s="34" t="s">
        <v>164</v>
      </c>
      <c r="V25" s="34">
        <f t="shared" si="0"/>
        <v>276.33999999999997</v>
      </c>
      <c r="W25" s="35">
        <f t="shared" si="1"/>
        <v>51.4</v>
      </c>
    </row>
    <row r="26" spans="2:27" ht="56.25" customHeight="1" thickBot="1" x14ac:dyDescent="0.25">
      <c r="B26" s="287" t="s">
        <v>163</v>
      </c>
      <c r="C26" s="288"/>
      <c r="D26" s="288"/>
      <c r="E26" s="288"/>
      <c r="F26" s="288"/>
      <c r="G26" s="288"/>
      <c r="H26" s="288"/>
      <c r="I26" s="288"/>
      <c r="J26" s="288"/>
      <c r="K26" s="288"/>
      <c r="L26" s="288"/>
      <c r="M26" s="289" t="s">
        <v>162</v>
      </c>
      <c r="N26" s="289"/>
      <c r="O26" s="289" t="s">
        <v>60</v>
      </c>
      <c r="P26" s="289"/>
      <c r="Q26" s="290" t="s">
        <v>53</v>
      </c>
      <c r="R26" s="290"/>
      <c r="S26" s="34" t="s">
        <v>54</v>
      </c>
      <c r="T26" s="34" t="s">
        <v>161</v>
      </c>
      <c r="U26" s="34" t="s">
        <v>160</v>
      </c>
      <c r="V26" s="34">
        <f t="shared" si="0"/>
        <v>107.34</v>
      </c>
      <c r="W26" s="35">
        <f t="shared" si="1"/>
        <v>30.7</v>
      </c>
    </row>
    <row r="27" spans="2:27" ht="21.75" customHeight="1" thickTop="1" thickBot="1" x14ac:dyDescent="0.25">
      <c r="B27" s="11" t="s">
        <v>65</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291" t="s">
        <v>2293</v>
      </c>
      <c r="C28" s="292"/>
      <c r="D28" s="292"/>
      <c r="E28" s="292"/>
      <c r="F28" s="292"/>
      <c r="G28" s="292"/>
      <c r="H28" s="292"/>
      <c r="I28" s="292"/>
      <c r="J28" s="292"/>
      <c r="K28" s="292"/>
      <c r="L28" s="292"/>
      <c r="M28" s="292"/>
      <c r="N28" s="292"/>
      <c r="O28" s="292"/>
      <c r="P28" s="292"/>
      <c r="Q28" s="293"/>
      <c r="R28" s="37" t="s">
        <v>45</v>
      </c>
      <c r="S28" s="274" t="s">
        <v>46</v>
      </c>
      <c r="T28" s="274"/>
      <c r="U28" s="38" t="s">
        <v>66</v>
      </c>
      <c r="V28" s="273" t="s">
        <v>67</v>
      </c>
      <c r="W28" s="275"/>
    </row>
    <row r="29" spans="2:27" ht="30.75" customHeight="1" thickBot="1" x14ac:dyDescent="0.25">
      <c r="B29" s="294"/>
      <c r="C29" s="295"/>
      <c r="D29" s="295"/>
      <c r="E29" s="295"/>
      <c r="F29" s="295"/>
      <c r="G29" s="295"/>
      <c r="H29" s="295"/>
      <c r="I29" s="295"/>
      <c r="J29" s="295"/>
      <c r="K29" s="295"/>
      <c r="L29" s="295"/>
      <c r="M29" s="295"/>
      <c r="N29" s="295"/>
      <c r="O29" s="295"/>
      <c r="P29" s="295"/>
      <c r="Q29" s="296"/>
      <c r="R29" s="39" t="s">
        <v>68</v>
      </c>
      <c r="S29" s="39" t="s">
        <v>68</v>
      </c>
      <c r="T29" s="39" t="s">
        <v>60</v>
      </c>
      <c r="U29" s="39" t="s">
        <v>68</v>
      </c>
      <c r="V29" s="39" t="s">
        <v>69</v>
      </c>
      <c r="W29" s="32" t="s">
        <v>70</v>
      </c>
      <c r="Y29" s="36"/>
    </row>
    <row r="30" spans="2:27" ht="23.25" customHeight="1" thickBot="1" x14ac:dyDescent="0.25">
      <c r="B30" s="306" t="s">
        <v>71</v>
      </c>
      <c r="C30" s="307"/>
      <c r="D30" s="307"/>
      <c r="E30" s="40" t="s">
        <v>159</v>
      </c>
      <c r="F30" s="40"/>
      <c r="G30" s="40"/>
      <c r="H30" s="41"/>
      <c r="I30" s="41"/>
      <c r="J30" s="41"/>
      <c r="K30" s="41"/>
      <c r="L30" s="41"/>
      <c r="M30" s="41"/>
      <c r="N30" s="41"/>
      <c r="O30" s="41"/>
      <c r="P30" s="42"/>
      <c r="Q30" s="42"/>
      <c r="R30" s="43" t="s">
        <v>158</v>
      </c>
      <c r="S30" s="44" t="s">
        <v>11</v>
      </c>
      <c r="T30" s="42"/>
      <c r="U30" s="44" t="s">
        <v>157</v>
      </c>
      <c r="V30" s="42"/>
      <c r="W30" s="45">
        <f>+IF(ISERR(U30/R30*100),"N/A",ROUND(U30/R30*100,2))</f>
        <v>1.03</v>
      </c>
    </row>
    <row r="31" spans="2:27" ht="26.25" customHeight="1" x14ac:dyDescent="0.2">
      <c r="B31" s="308" t="s">
        <v>75</v>
      </c>
      <c r="C31" s="309"/>
      <c r="D31" s="309"/>
      <c r="E31" s="46" t="s">
        <v>159</v>
      </c>
      <c r="F31" s="46"/>
      <c r="G31" s="46"/>
      <c r="H31" s="47"/>
      <c r="I31" s="47"/>
      <c r="J31" s="47"/>
      <c r="K31" s="47"/>
      <c r="L31" s="47"/>
      <c r="M31" s="47"/>
      <c r="N31" s="47"/>
      <c r="O31" s="47"/>
      <c r="P31" s="48"/>
      <c r="Q31" s="48"/>
      <c r="R31" s="49" t="s">
        <v>158</v>
      </c>
      <c r="S31" s="50" t="s">
        <v>157</v>
      </c>
      <c r="T31" s="51">
        <f>+IF(ISERR(S31/R31*100),"N/A",ROUND(S31/R31*100,2))</f>
        <v>1.03</v>
      </c>
      <c r="U31" s="50" t="s">
        <v>157</v>
      </c>
      <c r="V31" s="51">
        <f>+IF(ISERR(U31/S31*100),"N/A",ROUND(U31/S31*100,2))</f>
        <v>100</v>
      </c>
      <c r="W31" s="52">
        <f>+IF(ISERR(U31/R31*100),"N/A",ROUND(U31/R31*100,2))</f>
        <v>1.03</v>
      </c>
    </row>
    <row r="32" spans="2:27" ht="23.25" customHeight="1" thickBot="1" x14ac:dyDescent="0.25">
      <c r="B32" s="306" t="s">
        <v>71</v>
      </c>
      <c r="C32" s="307"/>
      <c r="D32" s="307"/>
      <c r="E32" s="40" t="s">
        <v>156</v>
      </c>
      <c r="F32" s="40"/>
      <c r="G32" s="40"/>
      <c r="H32" s="41"/>
      <c r="I32" s="41"/>
      <c r="J32" s="41"/>
      <c r="K32" s="41"/>
      <c r="L32" s="41"/>
      <c r="M32" s="41"/>
      <c r="N32" s="41"/>
      <c r="O32" s="41"/>
      <c r="P32" s="42"/>
      <c r="Q32" s="42"/>
      <c r="R32" s="43" t="s">
        <v>155</v>
      </c>
      <c r="S32" s="44" t="s">
        <v>11</v>
      </c>
      <c r="T32" s="42"/>
      <c r="U32" s="44" t="s">
        <v>57</v>
      </c>
      <c r="V32" s="42"/>
      <c r="W32" s="45">
        <f>+IF(ISERR(U32/R32*100),"N/A",ROUND(U32/R32*100,2))</f>
        <v>0</v>
      </c>
    </row>
    <row r="33" spans="2:23" ht="26.25" customHeight="1" thickBot="1" x14ac:dyDescent="0.25">
      <c r="B33" s="308" t="s">
        <v>75</v>
      </c>
      <c r="C33" s="309"/>
      <c r="D33" s="309"/>
      <c r="E33" s="46" t="s">
        <v>156</v>
      </c>
      <c r="F33" s="46"/>
      <c r="G33" s="46"/>
      <c r="H33" s="47"/>
      <c r="I33" s="47"/>
      <c r="J33" s="47"/>
      <c r="K33" s="47"/>
      <c r="L33" s="47"/>
      <c r="M33" s="47"/>
      <c r="N33" s="47"/>
      <c r="O33" s="47"/>
      <c r="P33" s="48"/>
      <c r="Q33" s="48"/>
      <c r="R33" s="49" t="s">
        <v>155</v>
      </c>
      <c r="S33" s="50" t="s">
        <v>57</v>
      </c>
      <c r="T33" s="51">
        <f>+IF(ISERR(S33/R33*100),"N/A",ROUND(S33/R33*100,2))</f>
        <v>0</v>
      </c>
      <c r="U33" s="50" t="s">
        <v>57</v>
      </c>
      <c r="V33" s="51" t="str">
        <f>+IF(ISERR(U33/S33*100),"N/A",ROUND(U33/S33*100,2))</f>
        <v>N/A</v>
      </c>
      <c r="W33" s="52">
        <f>+IF(ISERR(U33/R33*100),"N/A",ROUND(U33/R33*100,2))</f>
        <v>0</v>
      </c>
    </row>
    <row r="34" spans="2:23" ht="22.5" customHeight="1" thickTop="1" thickBot="1" x14ac:dyDescent="0.25">
      <c r="B34" s="11" t="s">
        <v>81</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97" t="s">
        <v>154</v>
      </c>
      <c r="C35" s="298"/>
      <c r="D35" s="298"/>
      <c r="E35" s="298"/>
      <c r="F35" s="298"/>
      <c r="G35" s="298"/>
      <c r="H35" s="298"/>
      <c r="I35" s="298"/>
      <c r="J35" s="298"/>
      <c r="K35" s="298"/>
      <c r="L35" s="298"/>
      <c r="M35" s="298"/>
      <c r="N35" s="298"/>
      <c r="O35" s="298"/>
      <c r="P35" s="298"/>
      <c r="Q35" s="298"/>
      <c r="R35" s="298"/>
      <c r="S35" s="298"/>
      <c r="T35" s="298"/>
      <c r="U35" s="298"/>
      <c r="V35" s="298"/>
      <c r="W35" s="299"/>
    </row>
    <row r="36" spans="2:23" ht="114.75" customHeight="1" thickBot="1" x14ac:dyDescent="0.25">
      <c r="B36" s="300"/>
      <c r="C36" s="301"/>
      <c r="D36" s="301"/>
      <c r="E36" s="301"/>
      <c r="F36" s="301"/>
      <c r="G36" s="301"/>
      <c r="H36" s="301"/>
      <c r="I36" s="301"/>
      <c r="J36" s="301"/>
      <c r="K36" s="301"/>
      <c r="L36" s="301"/>
      <c r="M36" s="301"/>
      <c r="N36" s="301"/>
      <c r="O36" s="301"/>
      <c r="P36" s="301"/>
      <c r="Q36" s="301"/>
      <c r="R36" s="301"/>
      <c r="S36" s="301"/>
      <c r="T36" s="301"/>
      <c r="U36" s="301"/>
      <c r="V36" s="301"/>
      <c r="W36" s="302"/>
    </row>
    <row r="37" spans="2:23" ht="37.5" customHeight="1" thickTop="1" x14ac:dyDescent="0.2">
      <c r="B37" s="297" t="s">
        <v>153</v>
      </c>
      <c r="C37" s="298"/>
      <c r="D37" s="298"/>
      <c r="E37" s="298"/>
      <c r="F37" s="298"/>
      <c r="G37" s="298"/>
      <c r="H37" s="298"/>
      <c r="I37" s="298"/>
      <c r="J37" s="298"/>
      <c r="K37" s="298"/>
      <c r="L37" s="298"/>
      <c r="M37" s="298"/>
      <c r="N37" s="298"/>
      <c r="O37" s="298"/>
      <c r="P37" s="298"/>
      <c r="Q37" s="298"/>
      <c r="R37" s="298"/>
      <c r="S37" s="298"/>
      <c r="T37" s="298"/>
      <c r="U37" s="298"/>
      <c r="V37" s="298"/>
      <c r="W37" s="299"/>
    </row>
    <row r="38" spans="2:23" ht="95.25" customHeight="1" thickBot="1" x14ac:dyDescent="0.25">
      <c r="B38" s="300"/>
      <c r="C38" s="301"/>
      <c r="D38" s="301"/>
      <c r="E38" s="301"/>
      <c r="F38" s="301"/>
      <c r="G38" s="301"/>
      <c r="H38" s="301"/>
      <c r="I38" s="301"/>
      <c r="J38" s="301"/>
      <c r="K38" s="301"/>
      <c r="L38" s="301"/>
      <c r="M38" s="301"/>
      <c r="N38" s="301"/>
      <c r="O38" s="301"/>
      <c r="P38" s="301"/>
      <c r="Q38" s="301"/>
      <c r="R38" s="301"/>
      <c r="S38" s="301"/>
      <c r="T38" s="301"/>
      <c r="U38" s="301"/>
      <c r="V38" s="301"/>
      <c r="W38" s="302"/>
    </row>
    <row r="39" spans="2:23" ht="37.5" customHeight="1" thickTop="1" x14ac:dyDescent="0.2">
      <c r="B39" s="297" t="s">
        <v>152</v>
      </c>
      <c r="C39" s="298"/>
      <c r="D39" s="298"/>
      <c r="E39" s="298"/>
      <c r="F39" s="298"/>
      <c r="G39" s="298"/>
      <c r="H39" s="298"/>
      <c r="I39" s="298"/>
      <c r="J39" s="298"/>
      <c r="K39" s="298"/>
      <c r="L39" s="298"/>
      <c r="M39" s="298"/>
      <c r="N39" s="298"/>
      <c r="O39" s="298"/>
      <c r="P39" s="298"/>
      <c r="Q39" s="298"/>
      <c r="R39" s="298"/>
      <c r="S39" s="298"/>
      <c r="T39" s="298"/>
      <c r="U39" s="298"/>
      <c r="V39" s="298"/>
      <c r="W39" s="299"/>
    </row>
    <row r="40" spans="2:23" ht="43.5" customHeight="1" thickBot="1" x14ac:dyDescent="0.25">
      <c r="B40" s="303"/>
      <c r="C40" s="304"/>
      <c r="D40" s="304"/>
      <c r="E40" s="304"/>
      <c r="F40" s="304"/>
      <c r="G40" s="304"/>
      <c r="H40" s="304"/>
      <c r="I40" s="304"/>
      <c r="J40" s="304"/>
      <c r="K40" s="304"/>
      <c r="L40" s="304"/>
      <c r="M40" s="304"/>
      <c r="N40" s="304"/>
      <c r="O40" s="304"/>
      <c r="P40" s="304"/>
      <c r="Q40" s="304"/>
      <c r="R40" s="304"/>
      <c r="S40" s="304"/>
      <c r="T40" s="304"/>
      <c r="U40" s="304"/>
      <c r="V40" s="304"/>
      <c r="W40" s="305"/>
    </row>
  </sheetData>
  <mergeCells count="7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8:Q29"/>
    <mergeCell ref="S28:T28"/>
    <mergeCell ref="B37:W38"/>
    <mergeCell ref="B39:W40"/>
    <mergeCell ref="V28:W28"/>
    <mergeCell ref="B30:D30"/>
    <mergeCell ref="B31:D31"/>
    <mergeCell ref="B32:D32"/>
    <mergeCell ref="B33:D33"/>
    <mergeCell ref="B35:W3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177</v>
      </c>
      <c r="D4" s="253" t="s">
        <v>1771</v>
      </c>
      <c r="E4" s="253"/>
      <c r="F4" s="253"/>
      <c r="G4" s="253"/>
      <c r="H4" s="254"/>
      <c r="I4" s="18"/>
      <c r="J4" s="255" t="s">
        <v>6</v>
      </c>
      <c r="K4" s="253"/>
      <c r="L4" s="17" t="s">
        <v>1770</v>
      </c>
      <c r="M4" s="256" t="s">
        <v>1769</v>
      </c>
      <c r="N4" s="256"/>
      <c r="O4" s="256"/>
      <c r="P4" s="256"/>
      <c r="Q4" s="257"/>
      <c r="R4" s="19"/>
      <c r="S4" s="258" t="s">
        <v>9</v>
      </c>
      <c r="T4" s="259"/>
      <c r="U4" s="259"/>
      <c r="V4" s="260" t="s">
        <v>1768</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1763</v>
      </c>
      <c r="D6" s="262" t="s">
        <v>1767</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87" customHeight="1" thickTop="1" thickBot="1" x14ac:dyDescent="0.25">
      <c r="B10" s="27" t="s">
        <v>25</v>
      </c>
      <c r="C10" s="260" t="s">
        <v>1766</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1765</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1764</v>
      </c>
      <c r="C21" s="288"/>
      <c r="D21" s="288"/>
      <c r="E21" s="288"/>
      <c r="F21" s="288"/>
      <c r="G21" s="288"/>
      <c r="H21" s="288"/>
      <c r="I21" s="288"/>
      <c r="J21" s="288"/>
      <c r="K21" s="288"/>
      <c r="L21" s="288"/>
      <c r="M21" s="289" t="s">
        <v>1763</v>
      </c>
      <c r="N21" s="289"/>
      <c r="O21" s="289" t="s">
        <v>60</v>
      </c>
      <c r="P21" s="289"/>
      <c r="Q21" s="290" t="s">
        <v>70</v>
      </c>
      <c r="R21" s="290"/>
      <c r="S21" s="34" t="s">
        <v>54</v>
      </c>
      <c r="T21" s="34" t="s">
        <v>172</v>
      </c>
      <c r="U21" s="34" t="s">
        <v>172</v>
      </c>
      <c r="V21" s="34" t="str">
        <f>+IF(ISERR(U21/T21*100),"N/A",ROUND(U21/T21*100,2))</f>
        <v>N/A</v>
      </c>
      <c r="W21" s="35" t="str">
        <f>+IF(ISERR(U21/S21*100),"N/A",ROUND(U21/S21*100,2))</f>
        <v>N/A</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1761</v>
      </c>
      <c r="F25" s="40"/>
      <c r="G25" s="40"/>
      <c r="H25" s="41"/>
      <c r="I25" s="41"/>
      <c r="J25" s="41"/>
      <c r="K25" s="41"/>
      <c r="L25" s="41"/>
      <c r="M25" s="41"/>
      <c r="N25" s="41"/>
      <c r="O25" s="41"/>
      <c r="P25" s="42"/>
      <c r="Q25" s="42"/>
      <c r="R25" s="43" t="s">
        <v>1762</v>
      </c>
      <c r="S25" s="44" t="s">
        <v>11</v>
      </c>
      <c r="T25" s="42"/>
      <c r="U25" s="44" t="s">
        <v>1759</v>
      </c>
      <c r="V25" s="42"/>
      <c r="W25" s="45">
        <f>+IF(ISERR(U25/R25*100),"N/A",ROUND(U25/R25*100,2))</f>
        <v>3.01</v>
      </c>
    </row>
    <row r="26" spans="2:27" ht="26.25" customHeight="1" thickBot="1" x14ac:dyDescent="0.25">
      <c r="B26" s="308" t="s">
        <v>75</v>
      </c>
      <c r="C26" s="309"/>
      <c r="D26" s="309"/>
      <c r="E26" s="46" t="s">
        <v>1761</v>
      </c>
      <c r="F26" s="46"/>
      <c r="G26" s="46"/>
      <c r="H26" s="47"/>
      <c r="I26" s="47"/>
      <c r="J26" s="47"/>
      <c r="K26" s="47"/>
      <c r="L26" s="47"/>
      <c r="M26" s="47"/>
      <c r="N26" s="47"/>
      <c r="O26" s="47"/>
      <c r="P26" s="48"/>
      <c r="Q26" s="48"/>
      <c r="R26" s="49" t="s">
        <v>1760</v>
      </c>
      <c r="S26" s="50" t="s">
        <v>1759</v>
      </c>
      <c r="T26" s="51">
        <f>+IF(ISERR(S26/R26*100),"N/A",ROUND(S26/R26*100,2))</f>
        <v>14.98</v>
      </c>
      <c r="U26" s="50" t="s">
        <v>1759</v>
      </c>
      <c r="V26" s="51">
        <f>+IF(ISERR(U26/S26*100),"N/A",ROUND(U26/S26*100,2))</f>
        <v>100</v>
      </c>
      <c r="W26" s="52">
        <f>+IF(ISERR(U26/R26*100),"N/A",ROUND(U26/R26*100,2))</f>
        <v>14.98</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1758</v>
      </c>
      <c r="C28" s="298"/>
      <c r="D28" s="298"/>
      <c r="E28" s="298"/>
      <c r="F28" s="298"/>
      <c r="G28" s="298"/>
      <c r="H28" s="298"/>
      <c r="I28" s="298"/>
      <c r="J28" s="298"/>
      <c r="K28" s="298"/>
      <c r="L28" s="298"/>
      <c r="M28" s="298"/>
      <c r="N28" s="298"/>
      <c r="O28" s="298"/>
      <c r="P28" s="298"/>
      <c r="Q28" s="298"/>
      <c r="R28" s="298"/>
      <c r="S28" s="298"/>
      <c r="T28" s="298"/>
      <c r="U28" s="298"/>
      <c r="V28" s="298"/>
      <c r="W28" s="299"/>
    </row>
    <row r="29" spans="2:27" ht="24.7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1757</v>
      </c>
      <c r="C30" s="298"/>
      <c r="D30" s="298"/>
      <c r="E30" s="298"/>
      <c r="F30" s="298"/>
      <c r="G30" s="298"/>
      <c r="H30" s="298"/>
      <c r="I30" s="298"/>
      <c r="J30" s="298"/>
      <c r="K30" s="298"/>
      <c r="L30" s="298"/>
      <c r="M30" s="298"/>
      <c r="N30" s="298"/>
      <c r="O30" s="298"/>
      <c r="P30" s="298"/>
      <c r="Q30" s="298"/>
      <c r="R30" s="298"/>
      <c r="S30" s="298"/>
      <c r="T30" s="298"/>
      <c r="U30" s="298"/>
      <c r="V30" s="298"/>
      <c r="W30" s="299"/>
    </row>
    <row r="31" spans="2:27" ht="34.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1756</v>
      </c>
      <c r="C32" s="298"/>
      <c r="D32" s="298"/>
      <c r="E32" s="298"/>
      <c r="F32" s="298"/>
      <c r="G32" s="298"/>
      <c r="H32" s="298"/>
      <c r="I32" s="298"/>
      <c r="J32" s="298"/>
      <c r="K32" s="298"/>
      <c r="L32" s="298"/>
      <c r="M32" s="298"/>
      <c r="N32" s="298"/>
      <c r="O32" s="298"/>
      <c r="P32" s="298"/>
      <c r="Q32" s="298"/>
      <c r="R32" s="298"/>
      <c r="S32" s="298"/>
      <c r="T32" s="298"/>
      <c r="U32" s="298"/>
      <c r="V32" s="298"/>
      <c r="W32" s="299"/>
    </row>
    <row r="33" spans="2:23" ht="13.5"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10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177</v>
      </c>
      <c r="D4" s="253" t="s">
        <v>1771</v>
      </c>
      <c r="E4" s="253"/>
      <c r="F4" s="253"/>
      <c r="G4" s="253"/>
      <c r="H4" s="254"/>
      <c r="I4" s="18"/>
      <c r="J4" s="255" t="s">
        <v>6</v>
      </c>
      <c r="K4" s="253"/>
      <c r="L4" s="17" t="s">
        <v>1789</v>
      </c>
      <c r="M4" s="256" t="s">
        <v>1788</v>
      </c>
      <c r="N4" s="256"/>
      <c r="O4" s="256"/>
      <c r="P4" s="256"/>
      <c r="Q4" s="257"/>
      <c r="R4" s="19"/>
      <c r="S4" s="258" t="s">
        <v>9</v>
      </c>
      <c r="T4" s="259"/>
      <c r="U4" s="259"/>
      <c r="V4" s="260" t="s">
        <v>1787</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1777</v>
      </c>
      <c r="D6" s="262" t="s">
        <v>1786</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1176</v>
      </c>
      <c r="D7" s="249" t="s">
        <v>1785</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24</v>
      </c>
      <c r="M8" s="26" t="s">
        <v>1784</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92.75" customHeight="1" thickTop="1" thickBot="1" x14ac:dyDescent="0.25">
      <c r="B10" s="27" t="s">
        <v>25</v>
      </c>
      <c r="C10" s="260" t="s">
        <v>1783</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1782</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c r="AA20" s="33"/>
    </row>
    <row r="21" spans="2:27" ht="56.25" customHeight="1" x14ac:dyDescent="0.2">
      <c r="B21" s="287" t="s">
        <v>1778</v>
      </c>
      <c r="C21" s="288"/>
      <c r="D21" s="288"/>
      <c r="E21" s="288"/>
      <c r="F21" s="288"/>
      <c r="G21" s="288"/>
      <c r="H21" s="288"/>
      <c r="I21" s="288"/>
      <c r="J21" s="288"/>
      <c r="K21" s="288"/>
      <c r="L21" s="288"/>
      <c r="M21" s="289" t="s">
        <v>1176</v>
      </c>
      <c r="N21" s="289"/>
      <c r="O21" s="289" t="s">
        <v>60</v>
      </c>
      <c r="P21" s="289"/>
      <c r="Q21" s="290" t="s">
        <v>53</v>
      </c>
      <c r="R21" s="290"/>
      <c r="S21" s="34" t="s">
        <v>1781</v>
      </c>
      <c r="T21" s="34" t="s">
        <v>1780</v>
      </c>
      <c r="U21" s="34" t="s">
        <v>1779</v>
      </c>
      <c r="V21" s="34">
        <f>+IF(ISERR(U21/T21*100),"N/A",ROUND(U21/T21*100,2))</f>
        <v>57.53</v>
      </c>
      <c r="W21" s="35">
        <f>+IF(ISERR(U21/S21*100),"N/A",ROUND(U21/S21*100,2))</f>
        <v>7.12</v>
      </c>
    </row>
    <row r="22" spans="2:27" ht="56.25" customHeight="1" thickBot="1" x14ac:dyDescent="0.25">
      <c r="B22" s="287" t="s">
        <v>1778</v>
      </c>
      <c r="C22" s="288"/>
      <c r="D22" s="288"/>
      <c r="E22" s="288"/>
      <c r="F22" s="288"/>
      <c r="G22" s="288"/>
      <c r="H22" s="288"/>
      <c r="I22" s="288"/>
      <c r="J22" s="288"/>
      <c r="K22" s="288"/>
      <c r="L22" s="288"/>
      <c r="M22" s="289" t="s">
        <v>1777</v>
      </c>
      <c r="N22" s="289"/>
      <c r="O22" s="289" t="s">
        <v>60</v>
      </c>
      <c r="P22" s="289"/>
      <c r="Q22" s="290" t="s">
        <v>53</v>
      </c>
      <c r="R22" s="290"/>
      <c r="S22" s="34" t="s">
        <v>285</v>
      </c>
      <c r="T22" s="34" t="s">
        <v>345</v>
      </c>
      <c r="U22" s="34" t="s">
        <v>1776</v>
      </c>
      <c r="V22" s="34">
        <f>+IF(ISERR(U22/T22*100),"N/A",ROUND(U22/T22*100,2))</f>
        <v>27.38</v>
      </c>
      <c r="W22" s="35">
        <f>+IF(ISERR(U22/S22*100),"N/A",ROUND(U22/S22*100,2))</f>
        <v>10.95</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96" t="s">
        <v>2473</v>
      </c>
      <c r="F26" s="96"/>
      <c r="G26" s="96"/>
      <c r="H26" s="41"/>
      <c r="I26" s="41"/>
      <c r="J26" s="41"/>
      <c r="K26" s="41"/>
      <c r="L26" s="41"/>
      <c r="M26" s="41"/>
      <c r="N26" s="41"/>
      <c r="O26" s="41"/>
      <c r="P26" s="42"/>
      <c r="Q26" s="42"/>
      <c r="R26" s="43">
        <v>0</v>
      </c>
      <c r="S26" s="44" t="s">
        <v>11</v>
      </c>
      <c r="T26" s="42"/>
      <c r="U26" s="44">
        <v>0</v>
      </c>
      <c r="V26" s="42"/>
      <c r="W26" s="45" t="str">
        <f>+IF(ISERR(U26/R26*100),"N/A",ROUND(U26/R26*100,2))</f>
        <v>N/A</v>
      </c>
    </row>
    <row r="27" spans="2:27" ht="26.25" customHeight="1" x14ac:dyDescent="0.2">
      <c r="B27" s="308" t="s">
        <v>75</v>
      </c>
      <c r="C27" s="309"/>
      <c r="D27" s="309"/>
      <c r="E27" s="97" t="s">
        <v>2473</v>
      </c>
      <c r="F27" s="97"/>
      <c r="G27" s="97"/>
      <c r="H27" s="47"/>
      <c r="I27" s="47"/>
      <c r="J27" s="47"/>
      <c r="K27" s="47"/>
      <c r="L27" s="47"/>
      <c r="M27" s="47"/>
      <c r="N27" s="47"/>
      <c r="O27" s="47"/>
      <c r="P27" s="48"/>
      <c r="Q27" s="48"/>
      <c r="R27" s="49">
        <v>0.98531639999999998</v>
      </c>
      <c r="S27" s="50">
        <v>0.50741639999999999</v>
      </c>
      <c r="T27" s="51">
        <f>+IF(ISERR(S27/R27*100),"N/A",ROUND(S27/R27*100,2))</f>
        <v>51.5</v>
      </c>
      <c r="U27" s="50">
        <v>0</v>
      </c>
      <c r="V27" s="51">
        <f>+IF(ISERR(U27/S27*100),"N/A",ROUND(U27/S27*100,2))</f>
        <v>0</v>
      </c>
      <c r="W27" s="52">
        <f>+IF(ISERR(U27/R27*100),"N/A",ROUND(U27/R27*100,2))</f>
        <v>0</v>
      </c>
    </row>
    <row r="28" spans="2:27" ht="23.25" customHeight="1" thickBot="1" x14ac:dyDescent="0.25">
      <c r="B28" s="306" t="s">
        <v>71</v>
      </c>
      <c r="C28" s="307"/>
      <c r="D28" s="307"/>
      <c r="E28" s="96" t="s">
        <v>1921</v>
      </c>
      <c r="F28" s="96"/>
      <c r="G28" s="96"/>
      <c r="H28" s="41"/>
      <c r="I28" s="41"/>
      <c r="J28" s="41"/>
      <c r="K28" s="41"/>
      <c r="L28" s="41"/>
      <c r="M28" s="41"/>
      <c r="N28" s="41"/>
      <c r="O28" s="41"/>
      <c r="P28" s="42"/>
      <c r="Q28" s="42"/>
      <c r="R28" s="43">
        <v>0</v>
      </c>
      <c r="S28" s="44" t="s">
        <v>11</v>
      </c>
      <c r="T28" s="42"/>
      <c r="U28" s="44">
        <v>0.70156341</v>
      </c>
      <c r="V28" s="42"/>
      <c r="W28" s="45" t="str">
        <f t="shared" ref="W28:W91" si="0">+IF(ISERR(U28/R28*100),"N/A",ROUND(U28/R28*100,2))</f>
        <v>N/A</v>
      </c>
    </row>
    <row r="29" spans="2:27" ht="26.25" customHeight="1" x14ac:dyDescent="0.2">
      <c r="B29" s="308" t="s">
        <v>75</v>
      </c>
      <c r="C29" s="309"/>
      <c r="D29" s="309"/>
      <c r="E29" s="97" t="s">
        <v>1921</v>
      </c>
      <c r="F29" s="97"/>
      <c r="G29" s="97"/>
      <c r="H29" s="47"/>
      <c r="I29" s="47"/>
      <c r="J29" s="47"/>
      <c r="K29" s="47"/>
      <c r="L29" s="47"/>
      <c r="M29" s="47"/>
      <c r="N29" s="47"/>
      <c r="O29" s="47"/>
      <c r="P29" s="48"/>
      <c r="Q29" s="48"/>
      <c r="R29" s="49">
        <v>1.5520634099999999</v>
      </c>
      <c r="S29" s="50">
        <v>1.0157759100000001</v>
      </c>
      <c r="T29" s="51">
        <f t="shared" ref="T29" si="1">+IF(ISERR(S29/R29*100),"N/A",ROUND(S29/R29*100,2))</f>
        <v>65.45</v>
      </c>
      <c r="U29" s="50">
        <v>0.70156341</v>
      </c>
      <c r="V29" s="51">
        <f t="shared" ref="V29" si="2">+IF(ISERR(U29/S29*100),"N/A",ROUND(U29/S29*100,2))</f>
        <v>69.069999999999993</v>
      </c>
      <c r="W29" s="52">
        <f t="shared" si="0"/>
        <v>45.2</v>
      </c>
    </row>
    <row r="30" spans="2:27" ht="23.25" customHeight="1" thickBot="1" x14ac:dyDescent="0.25">
      <c r="B30" s="306" t="s">
        <v>71</v>
      </c>
      <c r="C30" s="307"/>
      <c r="D30" s="307"/>
      <c r="E30" s="96" t="s">
        <v>2474</v>
      </c>
      <c r="F30" s="96"/>
      <c r="G30" s="96"/>
      <c r="H30" s="41"/>
      <c r="I30" s="41"/>
      <c r="J30" s="41"/>
      <c r="K30" s="41"/>
      <c r="L30" s="41"/>
      <c r="M30" s="41"/>
      <c r="N30" s="41"/>
      <c r="O30" s="41"/>
      <c r="P30" s="42"/>
      <c r="Q30" s="42"/>
      <c r="R30" s="43">
        <v>0</v>
      </c>
      <c r="S30" s="44" t="s">
        <v>11</v>
      </c>
      <c r="T30" s="42"/>
      <c r="U30" s="44">
        <v>0.36797111999999998</v>
      </c>
      <c r="V30" s="42"/>
      <c r="W30" s="45" t="str">
        <f t="shared" si="0"/>
        <v>N/A</v>
      </c>
    </row>
    <row r="31" spans="2:27" ht="26.25" customHeight="1" x14ac:dyDescent="0.2">
      <c r="B31" s="308" t="s">
        <v>75</v>
      </c>
      <c r="C31" s="309"/>
      <c r="D31" s="309"/>
      <c r="E31" s="97" t="s">
        <v>2474</v>
      </c>
      <c r="F31" s="97"/>
      <c r="G31" s="97"/>
      <c r="H31" s="47"/>
      <c r="I31" s="47"/>
      <c r="J31" s="47"/>
      <c r="K31" s="47"/>
      <c r="L31" s="47"/>
      <c r="M31" s="47"/>
      <c r="N31" s="47"/>
      <c r="O31" s="47"/>
      <c r="P31" s="48"/>
      <c r="Q31" s="48"/>
      <c r="R31" s="49">
        <v>0.70882992</v>
      </c>
      <c r="S31" s="50">
        <v>0.43882991999999998</v>
      </c>
      <c r="T31" s="51">
        <f t="shared" ref="T31" si="3">+IF(ISERR(S31/R31*100),"N/A",ROUND(S31/R31*100,2))</f>
        <v>61.91</v>
      </c>
      <c r="U31" s="50">
        <v>0.36797111999999998</v>
      </c>
      <c r="V31" s="51">
        <f t="shared" ref="V31" si="4">+IF(ISERR(U31/S31*100),"N/A",ROUND(U31/S31*100,2))</f>
        <v>83.85</v>
      </c>
      <c r="W31" s="52">
        <f t="shared" si="0"/>
        <v>51.91</v>
      </c>
    </row>
    <row r="32" spans="2:27" ht="23.25" customHeight="1" thickBot="1" x14ac:dyDescent="0.25">
      <c r="B32" s="306" t="s">
        <v>71</v>
      </c>
      <c r="C32" s="307"/>
      <c r="D32" s="307"/>
      <c r="E32" s="96" t="s">
        <v>2475</v>
      </c>
      <c r="F32" s="96"/>
      <c r="G32" s="96"/>
      <c r="H32" s="41"/>
      <c r="I32" s="41"/>
      <c r="J32" s="41"/>
      <c r="K32" s="41"/>
      <c r="L32" s="41"/>
      <c r="M32" s="41"/>
      <c r="N32" s="41"/>
      <c r="O32" s="41"/>
      <c r="P32" s="42"/>
      <c r="Q32" s="42"/>
      <c r="R32" s="43">
        <v>0</v>
      </c>
      <c r="S32" s="44" t="s">
        <v>11</v>
      </c>
      <c r="T32" s="42"/>
      <c r="U32" s="44">
        <v>0</v>
      </c>
      <c r="V32" s="42"/>
      <c r="W32" s="45" t="str">
        <f t="shared" si="0"/>
        <v>N/A</v>
      </c>
    </row>
    <row r="33" spans="2:23" ht="26.25" customHeight="1" x14ac:dyDescent="0.2">
      <c r="B33" s="308" t="s">
        <v>75</v>
      </c>
      <c r="C33" s="309"/>
      <c r="D33" s="309"/>
      <c r="E33" s="97" t="s">
        <v>2475</v>
      </c>
      <c r="F33" s="97"/>
      <c r="G33" s="97"/>
      <c r="H33" s="47"/>
      <c r="I33" s="47"/>
      <c r="J33" s="47"/>
      <c r="K33" s="47"/>
      <c r="L33" s="47"/>
      <c r="M33" s="47"/>
      <c r="N33" s="47"/>
      <c r="O33" s="47"/>
      <c r="P33" s="48"/>
      <c r="Q33" s="48"/>
      <c r="R33" s="49">
        <v>1.3644882</v>
      </c>
      <c r="S33" s="50">
        <v>1.29208689</v>
      </c>
      <c r="T33" s="51">
        <f t="shared" ref="T33" si="5">+IF(ISERR(S33/R33*100),"N/A",ROUND(S33/R33*100,2))</f>
        <v>94.69</v>
      </c>
      <c r="U33" s="50">
        <v>0</v>
      </c>
      <c r="V33" s="51">
        <f t="shared" ref="V33" si="6">+IF(ISERR(U33/S33*100),"N/A",ROUND(U33/S33*100,2))</f>
        <v>0</v>
      </c>
      <c r="W33" s="52">
        <f t="shared" si="0"/>
        <v>0</v>
      </c>
    </row>
    <row r="34" spans="2:23" ht="23.25" customHeight="1" thickBot="1" x14ac:dyDescent="0.25">
      <c r="B34" s="306" t="s">
        <v>71</v>
      </c>
      <c r="C34" s="307"/>
      <c r="D34" s="307"/>
      <c r="E34" s="96" t="s">
        <v>2476</v>
      </c>
      <c r="F34" s="96"/>
      <c r="G34" s="96"/>
      <c r="H34" s="41"/>
      <c r="I34" s="41"/>
      <c r="J34" s="41"/>
      <c r="K34" s="41"/>
      <c r="L34" s="41"/>
      <c r="M34" s="41"/>
      <c r="N34" s="41"/>
      <c r="O34" s="41"/>
      <c r="P34" s="42"/>
      <c r="Q34" s="42"/>
      <c r="R34" s="43">
        <v>0</v>
      </c>
      <c r="S34" s="44" t="s">
        <v>11</v>
      </c>
      <c r="T34" s="42"/>
      <c r="U34" s="44">
        <v>0.46747854</v>
      </c>
      <c r="V34" s="42"/>
      <c r="W34" s="45" t="str">
        <f t="shared" si="0"/>
        <v>N/A</v>
      </c>
    </row>
    <row r="35" spans="2:23" ht="26.25" customHeight="1" x14ac:dyDescent="0.2">
      <c r="B35" s="308" t="s">
        <v>75</v>
      </c>
      <c r="C35" s="309"/>
      <c r="D35" s="309"/>
      <c r="E35" s="97" t="s">
        <v>2476</v>
      </c>
      <c r="F35" s="97"/>
      <c r="G35" s="97"/>
      <c r="H35" s="47"/>
      <c r="I35" s="47"/>
      <c r="J35" s="47"/>
      <c r="K35" s="47"/>
      <c r="L35" s="47"/>
      <c r="M35" s="47"/>
      <c r="N35" s="47"/>
      <c r="O35" s="47"/>
      <c r="P35" s="48"/>
      <c r="Q35" s="48"/>
      <c r="R35" s="49">
        <v>0.64792818000000008</v>
      </c>
      <c r="S35" s="50">
        <v>0.64792818000000008</v>
      </c>
      <c r="T35" s="51">
        <f t="shared" ref="T35" si="7">+IF(ISERR(S35/R35*100),"N/A",ROUND(S35/R35*100,2))</f>
        <v>100</v>
      </c>
      <c r="U35" s="50">
        <v>0.46747854</v>
      </c>
      <c r="V35" s="51">
        <f t="shared" ref="V35" si="8">+IF(ISERR(U35/S35*100),"N/A",ROUND(U35/S35*100,2))</f>
        <v>72.150000000000006</v>
      </c>
      <c r="W35" s="52">
        <f t="shared" si="0"/>
        <v>72.150000000000006</v>
      </c>
    </row>
    <row r="36" spans="2:23" ht="23.25" customHeight="1" thickBot="1" x14ac:dyDescent="0.25">
      <c r="B36" s="306" t="s">
        <v>71</v>
      </c>
      <c r="C36" s="307"/>
      <c r="D36" s="307"/>
      <c r="E36" s="96" t="s">
        <v>2477</v>
      </c>
      <c r="F36" s="96"/>
      <c r="G36" s="96"/>
      <c r="H36" s="41"/>
      <c r="I36" s="41"/>
      <c r="J36" s="41"/>
      <c r="K36" s="41"/>
      <c r="L36" s="41"/>
      <c r="M36" s="41"/>
      <c r="N36" s="41"/>
      <c r="O36" s="41"/>
      <c r="P36" s="42"/>
      <c r="Q36" s="42"/>
      <c r="R36" s="43">
        <v>0</v>
      </c>
      <c r="S36" s="44" t="s">
        <v>11</v>
      </c>
      <c r="T36" s="42"/>
      <c r="U36" s="44">
        <v>0</v>
      </c>
      <c r="V36" s="42"/>
      <c r="W36" s="45" t="str">
        <f t="shared" si="0"/>
        <v>N/A</v>
      </c>
    </row>
    <row r="37" spans="2:23" ht="26.25" customHeight="1" x14ac:dyDescent="0.2">
      <c r="B37" s="308" t="s">
        <v>75</v>
      </c>
      <c r="C37" s="309"/>
      <c r="D37" s="309"/>
      <c r="E37" s="97" t="s">
        <v>2477</v>
      </c>
      <c r="F37" s="97"/>
      <c r="G37" s="97"/>
      <c r="H37" s="47"/>
      <c r="I37" s="47"/>
      <c r="J37" s="47"/>
      <c r="K37" s="47"/>
      <c r="L37" s="47"/>
      <c r="M37" s="47"/>
      <c r="N37" s="47"/>
      <c r="O37" s="47"/>
      <c r="P37" s="48"/>
      <c r="Q37" s="48"/>
      <c r="R37" s="49">
        <v>0.49031567999999998</v>
      </c>
      <c r="S37" s="50">
        <v>0.47141568</v>
      </c>
      <c r="T37" s="51">
        <f t="shared" ref="T37" si="9">+IF(ISERR(S37/R37*100),"N/A",ROUND(S37/R37*100,2))</f>
        <v>96.15</v>
      </c>
      <c r="U37" s="50">
        <v>0</v>
      </c>
      <c r="V37" s="51">
        <f t="shared" ref="V37" si="10">+IF(ISERR(U37/S37*100),"N/A",ROUND(U37/S37*100,2))</f>
        <v>0</v>
      </c>
      <c r="W37" s="52">
        <f t="shared" si="0"/>
        <v>0</v>
      </c>
    </row>
    <row r="38" spans="2:23" ht="23.25" customHeight="1" thickBot="1" x14ac:dyDescent="0.25">
      <c r="B38" s="306" t="s">
        <v>71</v>
      </c>
      <c r="C38" s="307"/>
      <c r="D38" s="307"/>
      <c r="E38" s="96" t="s">
        <v>2495</v>
      </c>
      <c r="F38" s="96"/>
      <c r="G38" s="96"/>
      <c r="H38" s="41"/>
      <c r="I38" s="41"/>
      <c r="J38" s="41"/>
      <c r="K38" s="41"/>
      <c r="L38" s="41"/>
      <c r="M38" s="41"/>
      <c r="N38" s="41"/>
      <c r="O38" s="41"/>
      <c r="P38" s="42"/>
      <c r="Q38" s="42"/>
      <c r="R38" s="43">
        <v>0</v>
      </c>
      <c r="S38" s="44" t="s">
        <v>11</v>
      </c>
      <c r="T38" s="42"/>
      <c r="U38" s="44">
        <v>3.8721966299999999</v>
      </c>
      <c r="V38" s="42"/>
      <c r="W38" s="45" t="str">
        <f t="shared" si="0"/>
        <v>N/A</v>
      </c>
    </row>
    <row r="39" spans="2:23" ht="26.25" customHeight="1" x14ac:dyDescent="0.2">
      <c r="B39" s="308" t="s">
        <v>75</v>
      </c>
      <c r="C39" s="309"/>
      <c r="D39" s="309"/>
      <c r="E39" s="97" t="s">
        <v>2495</v>
      </c>
      <c r="F39" s="97"/>
      <c r="G39" s="97"/>
      <c r="H39" s="47"/>
      <c r="I39" s="47"/>
      <c r="J39" s="47"/>
      <c r="K39" s="47"/>
      <c r="L39" s="47"/>
      <c r="M39" s="47"/>
      <c r="N39" s="47"/>
      <c r="O39" s="47"/>
      <c r="P39" s="48"/>
      <c r="Q39" s="48"/>
      <c r="R39" s="49">
        <v>10.92640617</v>
      </c>
      <c r="S39" s="50">
        <v>6.2249175000000001</v>
      </c>
      <c r="T39" s="51">
        <f t="shared" ref="T39" si="11">+IF(ISERR(S39/R39*100),"N/A",ROUND(S39/R39*100,2))</f>
        <v>56.97</v>
      </c>
      <c r="U39" s="50">
        <v>3.8721966299999999</v>
      </c>
      <c r="V39" s="51">
        <f t="shared" ref="V39" si="12">+IF(ISERR(U39/S39*100),"N/A",ROUND(U39/S39*100,2))</f>
        <v>62.2</v>
      </c>
      <c r="W39" s="52">
        <f t="shared" si="0"/>
        <v>35.44</v>
      </c>
    </row>
    <row r="40" spans="2:23" ht="23.25" customHeight="1" thickBot="1" x14ac:dyDescent="0.25">
      <c r="B40" s="306" t="s">
        <v>71</v>
      </c>
      <c r="C40" s="307"/>
      <c r="D40" s="307"/>
      <c r="E40" s="96" t="s">
        <v>2478</v>
      </c>
      <c r="F40" s="96"/>
      <c r="G40" s="96"/>
      <c r="H40" s="41"/>
      <c r="I40" s="41"/>
      <c r="J40" s="41"/>
      <c r="K40" s="41"/>
      <c r="L40" s="41"/>
      <c r="M40" s="41"/>
      <c r="N40" s="41"/>
      <c r="O40" s="41"/>
      <c r="P40" s="42"/>
      <c r="Q40" s="42"/>
      <c r="R40" s="43">
        <v>0</v>
      </c>
      <c r="S40" s="44" t="s">
        <v>11</v>
      </c>
      <c r="T40" s="42"/>
      <c r="U40" s="44">
        <v>0.73392102000000004</v>
      </c>
      <c r="V40" s="42"/>
      <c r="W40" s="45" t="str">
        <f t="shared" si="0"/>
        <v>N/A</v>
      </c>
    </row>
    <row r="41" spans="2:23" ht="26.25" customHeight="1" x14ac:dyDescent="0.2">
      <c r="B41" s="308" t="s">
        <v>75</v>
      </c>
      <c r="C41" s="309"/>
      <c r="D41" s="309"/>
      <c r="E41" s="97" t="s">
        <v>2478</v>
      </c>
      <c r="F41" s="97"/>
      <c r="G41" s="97"/>
      <c r="H41" s="47"/>
      <c r="I41" s="47"/>
      <c r="J41" s="47"/>
      <c r="K41" s="47"/>
      <c r="L41" s="47"/>
      <c r="M41" s="47"/>
      <c r="N41" s="47"/>
      <c r="O41" s="47"/>
      <c r="P41" s="48"/>
      <c r="Q41" s="48"/>
      <c r="R41" s="49">
        <v>0.73392102000000004</v>
      </c>
      <c r="S41" s="50">
        <v>0.73392102000000004</v>
      </c>
      <c r="T41" s="51">
        <f t="shared" ref="T41" si="13">+IF(ISERR(S41/R41*100),"N/A",ROUND(S41/R41*100,2))</f>
        <v>100</v>
      </c>
      <c r="U41" s="50">
        <v>0.73392102000000004</v>
      </c>
      <c r="V41" s="51">
        <f t="shared" ref="V41" si="14">+IF(ISERR(U41/S41*100),"N/A",ROUND(U41/S41*100,2))</f>
        <v>100</v>
      </c>
      <c r="W41" s="52">
        <f t="shared" si="0"/>
        <v>100</v>
      </c>
    </row>
    <row r="42" spans="2:23" ht="23.25" customHeight="1" thickBot="1" x14ac:dyDescent="0.25">
      <c r="B42" s="306" t="s">
        <v>71</v>
      </c>
      <c r="C42" s="307"/>
      <c r="D42" s="307"/>
      <c r="E42" s="96" t="s">
        <v>2496</v>
      </c>
      <c r="F42" s="96"/>
      <c r="G42" s="96"/>
      <c r="H42" s="41"/>
      <c r="I42" s="41"/>
      <c r="J42" s="41"/>
      <c r="K42" s="41"/>
      <c r="L42" s="41"/>
      <c r="M42" s="41"/>
      <c r="N42" s="41"/>
      <c r="O42" s="41"/>
      <c r="P42" s="42"/>
      <c r="Q42" s="42"/>
      <c r="R42" s="43">
        <v>0</v>
      </c>
      <c r="S42" s="44" t="s">
        <v>11</v>
      </c>
      <c r="T42" s="42"/>
      <c r="U42" s="44">
        <v>0.52419068999999996</v>
      </c>
      <c r="V42" s="42"/>
      <c r="W42" s="45" t="str">
        <f t="shared" si="0"/>
        <v>N/A</v>
      </c>
    </row>
    <row r="43" spans="2:23" ht="26.25" customHeight="1" x14ac:dyDescent="0.2">
      <c r="B43" s="308" t="s">
        <v>75</v>
      </c>
      <c r="C43" s="309"/>
      <c r="D43" s="309"/>
      <c r="E43" s="97" t="s">
        <v>2496</v>
      </c>
      <c r="F43" s="97"/>
      <c r="G43" s="97"/>
      <c r="H43" s="47"/>
      <c r="I43" s="47"/>
      <c r="J43" s="47"/>
      <c r="K43" s="47"/>
      <c r="L43" s="47"/>
      <c r="M43" s="47"/>
      <c r="N43" s="47"/>
      <c r="O43" s="47"/>
      <c r="P43" s="48"/>
      <c r="Q43" s="48"/>
      <c r="R43" s="49">
        <v>0.61137666000000002</v>
      </c>
      <c r="S43" s="50">
        <v>0.61137666000000002</v>
      </c>
      <c r="T43" s="51">
        <f t="shared" ref="T43" si="15">+IF(ISERR(S43/R43*100),"N/A",ROUND(S43/R43*100,2))</f>
        <v>100</v>
      </c>
      <c r="U43" s="50">
        <v>0.52419068999999996</v>
      </c>
      <c r="V43" s="51">
        <f t="shared" ref="V43" si="16">+IF(ISERR(U43/S43*100),"N/A",ROUND(U43/S43*100,2))</f>
        <v>85.74</v>
      </c>
      <c r="W43" s="52">
        <f t="shared" si="0"/>
        <v>85.74</v>
      </c>
    </row>
    <row r="44" spans="2:23" ht="23.25" customHeight="1" thickBot="1" x14ac:dyDescent="0.25">
      <c r="B44" s="306" t="s">
        <v>71</v>
      </c>
      <c r="C44" s="307"/>
      <c r="D44" s="307"/>
      <c r="E44" s="96" t="s">
        <v>2479</v>
      </c>
      <c r="F44" s="96"/>
      <c r="G44" s="96"/>
      <c r="H44" s="41"/>
      <c r="I44" s="41"/>
      <c r="J44" s="41"/>
      <c r="K44" s="41"/>
      <c r="L44" s="41"/>
      <c r="M44" s="41"/>
      <c r="N44" s="41"/>
      <c r="O44" s="41"/>
      <c r="P44" s="42"/>
      <c r="Q44" s="42"/>
      <c r="R44" s="43">
        <v>0</v>
      </c>
      <c r="S44" s="44" t="s">
        <v>11</v>
      </c>
      <c r="T44" s="42"/>
      <c r="U44" s="44">
        <v>0</v>
      </c>
      <c r="V44" s="42"/>
      <c r="W44" s="45" t="str">
        <f t="shared" si="0"/>
        <v>N/A</v>
      </c>
    </row>
    <row r="45" spans="2:23" ht="26.25" customHeight="1" x14ac:dyDescent="0.2">
      <c r="B45" s="308" t="s">
        <v>75</v>
      </c>
      <c r="C45" s="309"/>
      <c r="D45" s="309"/>
      <c r="E45" s="97" t="s">
        <v>2479</v>
      </c>
      <c r="F45" s="97"/>
      <c r="G45" s="97"/>
      <c r="H45" s="47"/>
      <c r="I45" s="47"/>
      <c r="J45" s="47"/>
      <c r="K45" s="47"/>
      <c r="L45" s="47"/>
      <c r="M45" s="47"/>
      <c r="N45" s="47"/>
      <c r="O45" s="47"/>
      <c r="P45" s="48"/>
      <c r="Q45" s="48"/>
      <c r="R45" s="49">
        <v>0.97750692000000006</v>
      </c>
      <c r="S45" s="50">
        <v>0.74395692000000002</v>
      </c>
      <c r="T45" s="51">
        <f t="shared" ref="T45" si="17">+IF(ISERR(S45/R45*100),"N/A",ROUND(S45/R45*100,2))</f>
        <v>76.11</v>
      </c>
      <c r="U45" s="50">
        <v>0</v>
      </c>
      <c r="V45" s="51">
        <f t="shared" ref="V45" si="18">+IF(ISERR(U45/S45*100),"N/A",ROUND(U45/S45*100,2))</f>
        <v>0</v>
      </c>
      <c r="W45" s="52">
        <f t="shared" si="0"/>
        <v>0</v>
      </c>
    </row>
    <row r="46" spans="2:23" ht="23.25" customHeight="1" thickBot="1" x14ac:dyDescent="0.25">
      <c r="B46" s="306" t="s">
        <v>71</v>
      </c>
      <c r="C46" s="307"/>
      <c r="D46" s="307"/>
      <c r="E46" s="96" t="s">
        <v>2497</v>
      </c>
      <c r="F46" s="96"/>
      <c r="G46" s="96"/>
      <c r="H46" s="41"/>
      <c r="I46" s="41"/>
      <c r="J46" s="41"/>
      <c r="K46" s="41"/>
      <c r="L46" s="41"/>
      <c r="M46" s="41"/>
      <c r="N46" s="41"/>
      <c r="O46" s="41"/>
      <c r="P46" s="42"/>
      <c r="Q46" s="42"/>
      <c r="R46" s="43">
        <v>0</v>
      </c>
      <c r="S46" s="44" t="s">
        <v>11</v>
      </c>
      <c r="T46" s="42"/>
      <c r="U46" s="44">
        <v>0</v>
      </c>
      <c r="V46" s="42"/>
      <c r="W46" s="45" t="str">
        <f t="shared" si="0"/>
        <v>N/A</v>
      </c>
    </row>
    <row r="47" spans="2:23" ht="26.25" customHeight="1" x14ac:dyDescent="0.2">
      <c r="B47" s="308" t="s">
        <v>75</v>
      </c>
      <c r="C47" s="309"/>
      <c r="D47" s="309"/>
      <c r="E47" s="97" t="s">
        <v>2497</v>
      </c>
      <c r="F47" s="97"/>
      <c r="G47" s="97"/>
      <c r="H47" s="47"/>
      <c r="I47" s="47"/>
      <c r="J47" s="47"/>
      <c r="K47" s="47"/>
      <c r="L47" s="47"/>
      <c r="M47" s="47"/>
      <c r="N47" s="47"/>
      <c r="O47" s="47"/>
      <c r="P47" s="48"/>
      <c r="Q47" s="48"/>
      <c r="R47" s="49">
        <v>2.13777441</v>
      </c>
      <c r="S47" s="50">
        <v>1.5291944099999999</v>
      </c>
      <c r="T47" s="51">
        <f t="shared" ref="T47" si="19">+IF(ISERR(S47/R47*100),"N/A",ROUND(S47/R47*100,2))</f>
        <v>71.53</v>
      </c>
      <c r="U47" s="50">
        <v>0</v>
      </c>
      <c r="V47" s="51">
        <f t="shared" ref="V47" si="20">+IF(ISERR(U47/S47*100),"N/A",ROUND(U47/S47*100,2))</f>
        <v>0</v>
      </c>
      <c r="W47" s="52">
        <f t="shared" si="0"/>
        <v>0</v>
      </c>
    </row>
    <row r="48" spans="2:23" ht="23.25" customHeight="1" thickBot="1" x14ac:dyDescent="0.25">
      <c r="B48" s="306" t="s">
        <v>71</v>
      </c>
      <c r="C48" s="307"/>
      <c r="D48" s="307"/>
      <c r="E48" s="96" t="s">
        <v>2480</v>
      </c>
      <c r="F48" s="96"/>
      <c r="G48" s="96"/>
      <c r="H48" s="41"/>
      <c r="I48" s="41"/>
      <c r="J48" s="41"/>
      <c r="K48" s="41"/>
      <c r="L48" s="41"/>
      <c r="M48" s="41"/>
      <c r="N48" s="41"/>
      <c r="O48" s="41"/>
      <c r="P48" s="42"/>
      <c r="Q48" s="42"/>
      <c r="R48" s="43">
        <v>0</v>
      </c>
      <c r="S48" s="44" t="s">
        <v>11</v>
      </c>
      <c r="T48" s="42"/>
      <c r="U48" s="44">
        <v>0</v>
      </c>
      <c r="V48" s="42"/>
      <c r="W48" s="45" t="str">
        <f t="shared" si="0"/>
        <v>N/A</v>
      </c>
    </row>
    <row r="49" spans="2:23" ht="26.25" customHeight="1" x14ac:dyDescent="0.2">
      <c r="B49" s="308" t="s">
        <v>75</v>
      </c>
      <c r="C49" s="309"/>
      <c r="D49" s="309"/>
      <c r="E49" s="97" t="s">
        <v>2480</v>
      </c>
      <c r="F49" s="97"/>
      <c r="G49" s="97"/>
      <c r="H49" s="47"/>
      <c r="I49" s="47"/>
      <c r="J49" s="47"/>
      <c r="K49" s="47"/>
      <c r="L49" s="47"/>
      <c r="M49" s="47"/>
      <c r="N49" s="47"/>
      <c r="O49" s="47"/>
      <c r="P49" s="48"/>
      <c r="Q49" s="48"/>
      <c r="R49" s="49">
        <v>3.6895459500000003</v>
      </c>
      <c r="S49" s="50">
        <v>3.6895459500000003</v>
      </c>
      <c r="T49" s="51">
        <f t="shared" ref="T49" si="21">+IF(ISERR(S49/R49*100),"N/A",ROUND(S49/R49*100,2))</f>
        <v>100</v>
      </c>
      <c r="U49" s="50">
        <v>0</v>
      </c>
      <c r="V49" s="51">
        <f t="shared" ref="V49" si="22">+IF(ISERR(U49/S49*100),"N/A",ROUND(U49/S49*100,2))</f>
        <v>0</v>
      </c>
      <c r="W49" s="52">
        <f t="shared" si="0"/>
        <v>0</v>
      </c>
    </row>
    <row r="50" spans="2:23" ht="23.25" customHeight="1" thickBot="1" x14ac:dyDescent="0.25">
      <c r="B50" s="306" t="s">
        <v>71</v>
      </c>
      <c r="C50" s="307"/>
      <c r="D50" s="307"/>
      <c r="E50" s="96" t="s">
        <v>1655</v>
      </c>
      <c r="F50" s="96"/>
      <c r="G50" s="96"/>
      <c r="H50" s="41"/>
      <c r="I50" s="41"/>
      <c r="J50" s="41"/>
      <c r="K50" s="41"/>
      <c r="L50" s="41"/>
      <c r="M50" s="41"/>
      <c r="N50" s="41"/>
      <c r="O50" s="41"/>
      <c r="P50" s="42"/>
      <c r="Q50" s="42"/>
      <c r="R50" s="43">
        <v>0</v>
      </c>
      <c r="S50" s="44" t="s">
        <v>11</v>
      </c>
      <c r="T50" s="42"/>
      <c r="U50" s="44">
        <v>0</v>
      </c>
      <c r="V50" s="42"/>
      <c r="W50" s="45" t="str">
        <f t="shared" si="0"/>
        <v>N/A</v>
      </c>
    </row>
    <row r="51" spans="2:23" ht="26.25" customHeight="1" x14ac:dyDescent="0.2">
      <c r="B51" s="308" t="s">
        <v>75</v>
      </c>
      <c r="C51" s="309"/>
      <c r="D51" s="309"/>
      <c r="E51" s="97" t="s">
        <v>1655</v>
      </c>
      <c r="F51" s="97"/>
      <c r="G51" s="97"/>
      <c r="H51" s="47"/>
      <c r="I51" s="47"/>
      <c r="J51" s="47"/>
      <c r="K51" s="47"/>
      <c r="L51" s="47"/>
      <c r="M51" s="47"/>
      <c r="N51" s="47"/>
      <c r="O51" s="47"/>
      <c r="P51" s="48"/>
      <c r="Q51" s="48"/>
      <c r="R51" s="49">
        <v>5.3150690700000007</v>
      </c>
      <c r="S51" s="50">
        <v>3.2843337300000002</v>
      </c>
      <c r="T51" s="51">
        <f t="shared" ref="T51" si="23">+IF(ISERR(S51/R51*100),"N/A",ROUND(S51/R51*100,2))</f>
        <v>61.79</v>
      </c>
      <c r="U51" s="50">
        <v>0</v>
      </c>
      <c r="V51" s="51">
        <f t="shared" ref="V51" si="24">+IF(ISERR(U51/S51*100),"N/A",ROUND(U51/S51*100,2))</f>
        <v>0</v>
      </c>
      <c r="W51" s="52">
        <f t="shared" si="0"/>
        <v>0</v>
      </c>
    </row>
    <row r="52" spans="2:23" ht="23.25" customHeight="1" thickBot="1" x14ac:dyDescent="0.25">
      <c r="B52" s="306" t="s">
        <v>71</v>
      </c>
      <c r="C52" s="307"/>
      <c r="D52" s="307"/>
      <c r="E52" s="96" t="s">
        <v>2481</v>
      </c>
      <c r="F52" s="96"/>
      <c r="G52" s="96"/>
      <c r="H52" s="41"/>
      <c r="I52" s="41"/>
      <c r="J52" s="41"/>
      <c r="K52" s="41"/>
      <c r="L52" s="41"/>
      <c r="M52" s="41"/>
      <c r="N52" s="41"/>
      <c r="O52" s="41"/>
      <c r="P52" s="42"/>
      <c r="Q52" s="42"/>
      <c r="R52" s="43">
        <v>0</v>
      </c>
      <c r="S52" s="44" t="s">
        <v>11</v>
      </c>
      <c r="T52" s="42"/>
      <c r="U52" s="44">
        <v>0</v>
      </c>
      <c r="V52" s="42"/>
      <c r="W52" s="45" t="str">
        <f t="shared" si="0"/>
        <v>N/A</v>
      </c>
    </row>
    <row r="53" spans="2:23" ht="26.25" customHeight="1" x14ac:dyDescent="0.2">
      <c r="B53" s="308" t="s">
        <v>75</v>
      </c>
      <c r="C53" s="309"/>
      <c r="D53" s="309"/>
      <c r="E53" s="97" t="s">
        <v>2481</v>
      </c>
      <c r="F53" s="97"/>
      <c r="G53" s="97"/>
      <c r="H53" s="47"/>
      <c r="I53" s="47"/>
      <c r="J53" s="47"/>
      <c r="K53" s="47"/>
      <c r="L53" s="47"/>
      <c r="M53" s="47"/>
      <c r="N53" s="47"/>
      <c r="O53" s="47"/>
      <c r="P53" s="48"/>
      <c r="Q53" s="48"/>
      <c r="R53" s="49">
        <v>1.1759909399999999</v>
      </c>
      <c r="S53" s="50">
        <v>0.81149093999999999</v>
      </c>
      <c r="T53" s="51">
        <f t="shared" ref="T53" si="25">+IF(ISERR(S53/R53*100),"N/A",ROUND(S53/R53*100,2))</f>
        <v>69</v>
      </c>
      <c r="U53" s="50">
        <v>0</v>
      </c>
      <c r="V53" s="51">
        <f t="shared" ref="V53" si="26">+IF(ISERR(U53/S53*100),"N/A",ROUND(U53/S53*100,2))</f>
        <v>0</v>
      </c>
      <c r="W53" s="52">
        <f t="shared" si="0"/>
        <v>0</v>
      </c>
    </row>
    <row r="54" spans="2:23" ht="23.25" customHeight="1" thickBot="1" x14ac:dyDescent="0.25">
      <c r="B54" s="306" t="s">
        <v>71</v>
      </c>
      <c r="C54" s="307"/>
      <c r="D54" s="307"/>
      <c r="E54" s="96" t="s">
        <v>2498</v>
      </c>
      <c r="F54" s="96"/>
      <c r="G54" s="96"/>
      <c r="H54" s="41"/>
      <c r="I54" s="41"/>
      <c r="J54" s="41"/>
      <c r="K54" s="41"/>
      <c r="L54" s="41"/>
      <c r="M54" s="41"/>
      <c r="N54" s="41"/>
      <c r="O54" s="41"/>
      <c r="P54" s="42"/>
      <c r="Q54" s="42"/>
      <c r="R54" s="43">
        <v>0</v>
      </c>
      <c r="S54" s="44" t="s">
        <v>11</v>
      </c>
      <c r="T54" s="42"/>
      <c r="U54" s="44">
        <v>0</v>
      </c>
      <c r="V54" s="42"/>
      <c r="W54" s="45" t="str">
        <f t="shared" si="0"/>
        <v>N/A</v>
      </c>
    </row>
    <row r="55" spans="2:23" ht="26.25" customHeight="1" x14ac:dyDescent="0.2">
      <c r="B55" s="308" t="s">
        <v>75</v>
      </c>
      <c r="C55" s="309"/>
      <c r="D55" s="309"/>
      <c r="E55" s="97" t="s">
        <v>2498</v>
      </c>
      <c r="F55" s="97"/>
      <c r="G55" s="97"/>
      <c r="H55" s="47"/>
      <c r="I55" s="47"/>
      <c r="J55" s="47"/>
      <c r="K55" s="47"/>
      <c r="L55" s="47"/>
      <c r="M55" s="47"/>
      <c r="N55" s="47"/>
      <c r="O55" s="47"/>
      <c r="P55" s="48"/>
      <c r="Q55" s="48"/>
      <c r="R55" s="49">
        <v>3.5919417599999997</v>
      </c>
      <c r="S55" s="50">
        <v>3.3219417599999996</v>
      </c>
      <c r="T55" s="51">
        <f t="shared" ref="T55" si="27">+IF(ISERR(S55/R55*100),"N/A",ROUND(S55/R55*100,2))</f>
        <v>92.48</v>
      </c>
      <c r="U55" s="50">
        <v>0</v>
      </c>
      <c r="V55" s="51">
        <f t="shared" ref="V55" si="28">+IF(ISERR(U55/S55*100),"N/A",ROUND(U55/S55*100,2))</f>
        <v>0</v>
      </c>
      <c r="W55" s="52">
        <f t="shared" si="0"/>
        <v>0</v>
      </c>
    </row>
    <row r="56" spans="2:23" ht="23.25" customHeight="1" thickBot="1" x14ac:dyDescent="0.25">
      <c r="B56" s="306" t="s">
        <v>71</v>
      </c>
      <c r="C56" s="307"/>
      <c r="D56" s="307"/>
      <c r="E56" s="96" t="s">
        <v>2482</v>
      </c>
      <c r="F56" s="96"/>
      <c r="G56" s="96"/>
      <c r="H56" s="41"/>
      <c r="I56" s="41"/>
      <c r="J56" s="41"/>
      <c r="K56" s="41"/>
      <c r="L56" s="41"/>
      <c r="M56" s="41"/>
      <c r="N56" s="41"/>
      <c r="O56" s="41"/>
      <c r="P56" s="42"/>
      <c r="Q56" s="42"/>
      <c r="R56" s="43">
        <v>0</v>
      </c>
      <c r="S56" s="44" t="s">
        <v>11</v>
      </c>
      <c r="T56" s="42"/>
      <c r="U56" s="44">
        <v>0</v>
      </c>
      <c r="V56" s="42"/>
      <c r="W56" s="45" t="str">
        <f t="shared" si="0"/>
        <v>N/A</v>
      </c>
    </row>
    <row r="57" spans="2:23" ht="26.25" customHeight="1" x14ac:dyDescent="0.2">
      <c r="B57" s="308" t="s">
        <v>75</v>
      </c>
      <c r="C57" s="309"/>
      <c r="D57" s="309"/>
      <c r="E57" s="97" t="s">
        <v>2482</v>
      </c>
      <c r="F57" s="97"/>
      <c r="G57" s="97"/>
      <c r="H57" s="47"/>
      <c r="I57" s="47"/>
      <c r="J57" s="47"/>
      <c r="K57" s="47"/>
      <c r="L57" s="47"/>
      <c r="M57" s="47"/>
      <c r="N57" s="47"/>
      <c r="O57" s="47"/>
      <c r="P57" s="48"/>
      <c r="Q57" s="48"/>
      <c r="R57" s="49">
        <v>2.59570224</v>
      </c>
      <c r="S57" s="50">
        <v>1.87210224</v>
      </c>
      <c r="T57" s="51">
        <f t="shared" ref="T57" si="29">+IF(ISERR(S57/R57*100),"N/A",ROUND(S57/R57*100,2))</f>
        <v>72.12</v>
      </c>
      <c r="U57" s="50">
        <v>0</v>
      </c>
      <c r="V57" s="51">
        <f t="shared" ref="V57" si="30">+IF(ISERR(U57/S57*100),"N/A",ROUND(U57/S57*100,2))</f>
        <v>0</v>
      </c>
      <c r="W57" s="52">
        <f t="shared" si="0"/>
        <v>0</v>
      </c>
    </row>
    <row r="58" spans="2:23" ht="23.25" customHeight="1" thickBot="1" x14ac:dyDescent="0.25">
      <c r="B58" s="306" t="s">
        <v>71</v>
      </c>
      <c r="C58" s="307"/>
      <c r="D58" s="307"/>
      <c r="E58" s="96" t="s">
        <v>2483</v>
      </c>
      <c r="F58" s="96"/>
      <c r="G58" s="96"/>
      <c r="H58" s="41"/>
      <c r="I58" s="41"/>
      <c r="J58" s="41"/>
      <c r="K58" s="41"/>
      <c r="L58" s="41"/>
      <c r="M58" s="41"/>
      <c r="N58" s="41"/>
      <c r="O58" s="41"/>
      <c r="P58" s="42"/>
      <c r="Q58" s="42"/>
      <c r="R58" s="43">
        <v>0</v>
      </c>
      <c r="S58" s="44" t="s">
        <v>11</v>
      </c>
      <c r="T58" s="42"/>
      <c r="U58" s="44">
        <v>0</v>
      </c>
      <c r="V58" s="42"/>
      <c r="W58" s="45" t="str">
        <f t="shared" si="0"/>
        <v>N/A</v>
      </c>
    </row>
    <row r="59" spans="2:23" ht="26.25" customHeight="1" x14ac:dyDescent="0.2">
      <c r="B59" s="308" t="s">
        <v>75</v>
      </c>
      <c r="C59" s="309"/>
      <c r="D59" s="309"/>
      <c r="E59" s="97" t="s">
        <v>2483</v>
      </c>
      <c r="F59" s="97"/>
      <c r="G59" s="97"/>
      <c r="H59" s="47"/>
      <c r="I59" s="47"/>
      <c r="J59" s="47"/>
      <c r="K59" s="47"/>
      <c r="L59" s="47"/>
      <c r="M59" s="47"/>
      <c r="N59" s="47"/>
      <c r="O59" s="47"/>
      <c r="P59" s="48"/>
      <c r="Q59" s="48"/>
      <c r="R59" s="49">
        <v>1.46080692</v>
      </c>
      <c r="S59" s="50">
        <v>1.02340692</v>
      </c>
      <c r="T59" s="51">
        <f t="shared" ref="T59" si="31">+IF(ISERR(S59/R59*100),"N/A",ROUND(S59/R59*100,2))</f>
        <v>70.06</v>
      </c>
      <c r="U59" s="50">
        <v>0</v>
      </c>
      <c r="V59" s="51">
        <f t="shared" ref="V59" si="32">+IF(ISERR(U59/S59*100),"N/A",ROUND(U59/S59*100,2))</f>
        <v>0</v>
      </c>
      <c r="W59" s="52">
        <f t="shared" si="0"/>
        <v>0</v>
      </c>
    </row>
    <row r="60" spans="2:23" ht="23.25" customHeight="1" thickBot="1" x14ac:dyDescent="0.25">
      <c r="B60" s="306" t="s">
        <v>71</v>
      </c>
      <c r="C60" s="307"/>
      <c r="D60" s="307"/>
      <c r="E60" s="96" t="s">
        <v>305</v>
      </c>
      <c r="F60" s="96"/>
      <c r="G60" s="96"/>
      <c r="H60" s="41"/>
      <c r="I60" s="41"/>
      <c r="J60" s="41"/>
      <c r="K60" s="41"/>
      <c r="L60" s="41"/>
      <c r="M60" s="41"/>
      <c r="N60" s="41"/>
      <c r="O60" s="41"/>
      <c r="P60" s="42"/>
      <c r="Q60" s="42"/>
      <c r="R60" s="43">
        <v>0</v>
      </c>
      <c r="S60" s="44" t="s">
        <v>11</v>
      </c>
      <c r="T60" s="42"/>
      <c r="U60" s="44">
        <v>0</v>
      </c>
      <c r="V60" s="42"/>
      <c r="W60" s="45" t="str">
        <f t="shared" si="0"/>
        <v>N/A</v>
      </c>
    </row>
    <row r="61" spans="2:23" ht="26.25" customHeight="1" x14ac:dyDescent="0.2">
      <c r="B61" s="308" t="s">
        <v>75</v>
      </c>
      <c r="C61" s="309"/>
      <c r="D61" s="309"/>
      <c r="E61" s="97" t="s">
        <v>305</v>
      </c>
      <c r="F61" s="97"/>
      <c r="G61" s="97"/>
      <c r="H61" s="47"/>
      <c r="I61" s="47"/>
      <c r="J61" s="47"/>
      <c r="K61" s="47"/>
      <c r="L61" s="47"/>
      <c r="M61" s="47"/>
      <c r="N61" s="47"/>
      <c r="O61" s="47"/>
      <c r="P61" s="48"/>
      <c r="Q61" s="48"/>
      <c r="R61" s="49">
        <v>0.77183928000000002</v>
      </c>
      <c r="S61" s="50">
        <v>0.70433928000000001</v>
      </c>
      <c r="T61" s="51">
        <f t="shared" ref="T61" si="33">+IF(ISERR(S61/R61*100),"N/A",ROUND(S61/R61*100,2))</f>
        <v>91.25</v>
      </c>
      <c r="U61" s="50">
        <v>0</v>
      </c>
      <c r="V61" s="51">
        <f t="shared" ref="V61" si="34">+IF(ISERR(U61/S61*100),"N/A",ROUND(U61/S61*100,2))</f>
        <v>0</v>
      </c>
      <c r="W61" s="52">
        <f t="shared" si="0"/>
        <v>0</v>
      </c>
    </row>
    <row r="62" spans="2:23" ht="23.25" customHeight="1" thickBot="1" x14ac:dyDescent="0.25">
      <c r="B62" s="306" t="s">
        <v>71</v>
      </c>
      <c r="C62" s="307"/>
      <c r="D62" s="307"/>
      <c r="E62" s="96" t="s">
        <v>303</v>
      </c>
      <c r="F62" s="96"/>
      <c r="G62" s="96"/>
      <c r="H62" s="41"/>
      <c r="I62" s="41"/>
      <c r="J62" s="41"/>
      <c r="K62" s="41"/>
      <c r="L62" s="41"/>
      <c r="M62" s="41"/>
      <c r="N62" s="41"/>
      <c r="O62" s="41"/>
      <c r="P62" s="42"/>
      <c r="Q62" s="42"/>
      <c r="R62" s="43">
        <v>0</v>
      </c>
      <c r="S62" s="44" t="s">
        <v>11</v>
      </c>
      <c r="T62" s="42"/>
      <c r="U62" s="44">
        <v>0.60329312999999996</v>
      </c>
      <c r="V62" s="42"/>
      <c r="W62" s="45" t="str">
        <f t="shared" si="0"/>
        <v>N/A</v>
      </c>
    </row>
    <row r="63" spans="2:23" ht="26.25" customHeight="1" x14ac:dyDescent="0.2">
      <c r="B63" s="308" t="s">
        <v>75</v>
      </c>
      <c r="C63" s="309"/>
      <c r="D63" s="309"/>
      <c r="E63" s="97" t="s">
        <v>303</v>
      </c>
      <c r="F63" s="97"/>
      <c r="G63" s="97"/>
      <c r="H63" s="47"/>
      <c r="I63" s="47"/>
      <c r="J63" s="47"/>
      <c r="K63" s="47"/>
      <c r="L63" s="47"/>
      <c r="M63" s="47"/>
      <c r="N63" s="47"/>
      <c r="O63" s="47"/>
      <c r="P63" s="48"/>
      <c r="Q63" s="48"/>
      <c r="R63" s="49">
        <v>0.67079312999999996</v>
      </c>
      <c r="S63" s="50">
        <v>0.67079312999999996</v>
      </c>
      <c r="T63" s="51">
        <f t="shared" ref="T63" si="35">+IF(ISERR(S63/R63*100),"N/A",ROUND(S63/R63*100,2))</f>
        <v>100</v>
      </c>
      <c r="U63" s="50">
        <v>0.60329312999999996</v>
      </c>
      <c r="V63" s="51">
        <f t="shared" ref="V63" si="36">+IF(ISERR(U63/S63*100),"N/A",ROUND(U63/S63*100,2))</f>
        <v>89.94</v>
      </c>
      <c r="W63" s="52">
        <f t="shared" si="0"/>
        <v>89.94</v>
      </c>
    </row>
    <row r="64" spans="2:23" ht="23.25" customHeight="1" thickBot="1" x14ac:dyDescent="0.25">
      <c r="B64" s="306" t="s">
        <v>71</v>
      </c>
      <c r="C64" s="307"/>
      <c r="D64" s="307"/>
      <c r="E64" s="96" t="s">
        <v>2484</v>
      </c>
      <c r="F64" s="96"/>
      <c r="G64" s="96"/>
      <c r="H64" s="41"/>
      <c r="I64" s="41"/>
      <c r="J64" s="41"/>
      <c r="K64" s="41"/>
      <c r="L64" s="41"/>
      <c r="M64" s="41"/>
      <c r="N64" s="41"/>
      <c r="O64" s="41"/>
      <c r="P64" s="42"/>
      <c r="Q64" s="42"/>
      <c r="R64" s="43">
        <v>0</v>
      </c>
      <c r="S64" s="44" t="s">
        <v>11</v>
      </c>
      <c r="T64" s="42"/>
      <c r="U64" s="44">
        <v>4.5209196900000004</v>
      </c>
      <c r="V64" s="42"/>
      <c r="W64" s="45" t="str">
        <f t="shared" si="0"/>
        <v>N/A</v>
      </c>
    </row>
    <row r="65" spans="2:23" ht="26.25" customHeight="1" x14ac:dyDescent="0.2">
      <c r="B65" s="308" t="s">
        <v>75</v>
      </c>
      <c r="C65" s="309"/>
      <c r="D65" s="309"/>
      <c r="E65" s="97" t="s">
        <v>2484</v>
      </c>
      <c r="F65" s="97"/>
      <c r="G65" s="97"/>
      <c r="H65" s="47"/>
      <c r="I65" s="47"/>
      <c r="J65" s="47"/>
      <c r="K65" s="47"/>
      <c r="L65" s="47"/>
      <c r="M65" s="47"/>
      <c r="N65" s="47"/>
      <c r="O65" s="47"/>
      <c r="P65" s="48"/>
      <c r="Q65" s="48"/>
      <c r="R65" s="49">
        <v>7.3422306900000001</v>
      </c>
      <c r="S65" s="50">
        <v>4.7731013099999995</v>
      </c>
      <c r="T65" s="51">
        <f t="shared" ref="T65" si="37">+IF(ISERR(S65/R65*100),"N/A",ROUND(S65/R65*100,2))</f>
        <v>65.010000000000005</v>
      </c>
      <c r="U65" s="50">
        <v>4.5209196900000004</v>
      </c>
      <c r="V65" s="51">
        <f t="shared" ref="V65" si="38">+IF(ISERR(U65/S65*100),"N/A",ROUND(U65/S65*100,2))</f>
        <v>94.72</v>
      </c>
      <c r="W65" s="52">
        <f t="shared" si="0"/>
        <v>61.57</v>
      </c>
    </row>
    <row r="66" spans="2:23" ht="23.25" customHeight="1" thickBot="1" x14ac:dyDescent="0.25">
      <c r="B66" s="306" t="s">
        <v>71</v>
      </c>
      <c r="C66" s="307"/>
      <c r="D66" s="307"/>
      <c r="E66" s="96" t="s">
        <v>2485</v>
      </c>
      <c r="F66" s="96"/>
      <c r="G66" s="96"/>
      <c r="H66" s="41"/>
      <c r="I66" s="41"/>
      <c r="J66" s="41"/>
      <c r="K66" s="41"/>
      <c r="L66" s="41"/>
      <c r="M66" s="41"/>
      <c r="N66" s="41"/>
      <c r="O66" s="41"/>
      <c r="P66" s="42"/>
      <c r="Q66" s="42"/>
      <c r="R66" s="43">
        <v>0</v>
      </c>
      <c r="S66" s="44" t="s">
        <v>11</v>
      </c>
      <c r="T66" s="42"/>
      <c r="U66" s="44">
        <v>3.3675099300000002</v>
      </c>
      <c r="V66" s="42"/>
      <c r="W66" s="45" t="str">
        <f t="shared" si="0"/>
        <v>N/A</v>
      </c>
    </row>
    <row r="67" spans="2:23" ht="26.25" customHeight="1" x14ac:dyDescent="0.2">
      <c r="B67" s="308" t="s">
        <v>75</v>
      </c>
      <c r="C67" s="309"/>
      <c r="D67" s="309"/>
      <c r="E67" s="97" t="s">
        <v>2485</v>
      </c>
      <c r="F67" s="97"/>
      <c r="G67" s="97"/>
      <c r="H67" s="47"/>
      <c r="I67" s="47"/>
      <c r="J67" s="47"/>
      <c r="K67" s="47"/>
      <c r="L67" s="47"/>
      <c r="M67" s="47"/>
      <c r="N67" s="47"/>
      <c r="O67" s="47"/>
      <c r="P67" s="48"/>
      <c r="Q67" s="48"/>
      <c r="R67" s="49">
        <v>4.3559666999999997</v>
      </c>
      <c r="S67" s="50">
        <v>3.3759477000000002</v>
      </c>
      <c r="T67" s="51">
        <f t="shared" ref="T67" si="39">+IF(ISERR(S67/R67*100),"N/A",ROUND(S67/R67*100,2))</f>
        <v>77.5</v>
      </c>
      <c r="U67" s="50">
        <v>3.3675099300000002</v>
      </c>
      <c r="V67" s="51">
        <f t="shared" ref="V67" si="40">+IF(ISERR(U67/S67*100),"N/A",ROUND(U67/S67*100,2))</f>
        <v>99.75</v>
      </c>
      <c r="W67" s="52">
        <f t="shared" si="0"/>
        <v>77.31</v>
      </c>
    </row>
    <row r="68" spans="2:23" ht="23.25" customHeight="1" thickBot="1" x14ac:dyDescent="0.25">
      <c r="B68" s="306" t="s">
        <v>71</v>
      </c>
      <c r="C68" s="307"/>
      <c r="D68" s="307"/>
      <c r="E68" s="96" t="s">
        <v>2486</v>
      </c>
      <c r="F68" s="96"/>
      <c r="G68" s="96"/>
      <c r="H68" s="41"/>
      <c r="I68" s="41"/>
      <c r="J68" s="41"/>
      <c r="K68" s="41"/>
      <c r="L68" s="41"/>
      <c r="M68" s="41"/>
      <c r="N68" s="41"/>
      <c r="O68" s="41"/>
      <c r="P68" s="42"/>
      <c r="Q68" s="42"/>
      <c r="R68" s="43">
        <v>0</v>
      </c>
      <c r="S68" s="44" t="s">
        <v>11</v>
      </c>
      <c r="T68" s="42"/>
      <c r="U68" s="44">
        <v>0</v>
      </c>
      <c r="V68" s="42"/>
      <c r="W68" s="45" t="str">
        <f t="shared" si="0"/>
        <v>N/A</v>
      </c>
    </row>
    <row r="69" spans="2:23" ht="26.25" customHeight="1" x14ac:dyDescent="0.2">
      <c r="B69" s="308" t="s">
        <v>75</v>
      </c>
      <c r="C69" s="309"/>
      <c r="D69" s="309"/>
      <c r="E69" s="97" t="s">
        <v>2486</v>
      </c>
      <c r="F69" s="97"/>
      <c r="G69" s="97"/>
      <c r="H69" s="47"/>
      <c r="I69" s="47"/>
      <c r="J69" s="47"/>
      <c r="K69" s="47"/>
      <c r="L69" s="47"/>
      <c r="M69" s="47"/>
      <c r="N69" s="47"/>
      <c r="O69" s="47"/>
      <c r="P69" s="48"/>
      <c r="Q69" s="48"/>
      <c r="R69" s="49">
        <v>0.86345351999999997</v>
      </c>
      <c r="S69" s="50">
        <v>0.86345351999999997</v>
      </c>
      <c r="T69" s="51">
        <f t="shared" ref="T69" si="41">+IF(ISERR(S69/R69*100),"N/A",ROUND(S69/R69*100,2))</f>
        <v>100</v>
      </c>
      <c r="U69" s="50">
        <v>0</v>
      </c>
      <c r="V69" s="51">
        <f t="shared" ref="V69" si="42">+IF(ISERR(U69/S69*100),"N/A",ROUND(U69/S69*100,2))</f>
        <v>0</v>
      </c>
      <c r="W69" s="52">
        <f t="shared" si="0"/>
        <v>0</v>
      </c>
    </row>
    <row r="70" spans="2:23" ht="23.25" customHeight="1" thickBot="1" x14ac:dyDescent="0.25">
      <c r="B70" s="306" t="s">
        <v>71</v>
      </c>
      <c r="C70" s="307"/>
      <c r="D70" s="307"/>
      <c r="E70" s="96" t="s">
        <v>2487</v>
      </c>
      <c r="F70" s="96"/>
      <c r="G70" s="96"/>
      <c r="H70" s="41"/>
      <c r="I70" s="41"/>
      <c r="J70" s="41"/>
      <c r="K70" s="41"/>
      <c r="L70" s="41"/>
      <c r="M70" s="41"/>
      <c r="N70" s="41"/>
      <c r="O70" s="41"/>
      <c r="P70" s="42"/>
      <c r="Q70" s="42"/>
      <c r="R70" s="43">
        <v>0</v>
      </c>
      <c r="S70" s="44" t="s">
        <v>11</v>
      </c>
      <c r="T70" s="42"/>
      <c r="U70" s="44">
        <v>0</v>
      </c>
      <c r="V70" s="42"/>
      <c r="W70" s="45" t="str">
        <f t="shared" si="0"/>
        <v>N/A</v>
      </c>
    </row>
    <row r="71" spans="2:23" ht="26.25" customHeight="1" x14ac:dyDescent="0.2">
      <c r="B71" s="308" t="s">
        <v>75</v>
      </c>
      <c r="C71" s="309"/>
      <c r="D71" s="309"/>
      <c r="E71" s="97" t="s">
        <v>2487</v>
      </c>
      <c r="F71" s="97"/>
      <c r="G71" s="97"/>
      <c r="H71" s="47"/>
      <c r="I71" s="47"/>
      <c r="J71" s="47"/>
      <c r="K71" s="47"/>
      <c r="L71" s="47"/>
      <c r="M71" s="47"/>
      <c r="N71" s="47"/>
      <c r="O71" s="47"/>
      <c r="P71" s="48"/>
      <c r="Q71" s="48"/>
      <c r="R71" s="49">
        <v>0.91964321999999998</v>
      </c>
      <c r="S71" s="50">
        <v>0.77723171999999996</v>
      </c>
      <c r="T71" s="51">
        <f t="shared" ref="T71" si="43">+IF(ISERR(S71/R71*100),"N/A",ROUND(S71/R71*100,2))</f>
        <v>84.51</v>
      </c>
      <c r="U71" s="50">
        <v>0</v>
      </c>
      <c r="V71" s="51">
        <f t="shared" ref="V71" si="44">+IF(ISERR(U71/S71*100),"N/A",ROUND(U71/S71*100,2))</f>
        <v>0</v>
      </c>
      <c r="W71" s="52">
        <f t="shared" si="0"/>
        <v>0</v>
      </c>
    </row>
    <row r="72" spans="2:23" ht="23.25" customHeight="1" thickBot="1" x14ac:dyDescent="0.25">
      <c r="B72" s="306" t="s">
        <v>71</v>
      </c>
      <c r="C72" s="307"/>
      <c r="D72" s="307"/>
      <c r="E72" s="96" t="s">
        <v>2488</v>
      </c>
      <c r="F72" s="96"/>
      <c r="G72" s="96"/>
      <c r="H72" s="41"/>
      <c r="I72" s="41"/>
      <c r="J72" s="41"/>
      <c r="K72" s="41"/>
      <c r="L72" s="41"/>
      <c r="M72" s="41"/>
      <c r="N72" s="41"/>
      <c r="O72" s="41"/>
      <c r="P72" s="42"/>
      <c r="Q72" s="42"/>
      <c r="R72" s="43">
        <v>0</v>
      </c>
      <c r="S72" s="44" t="s">
        <v>11</v>
      </c>
      <c r="T72" s="42"/>
      <c r="U72" s="44">
        <v>0</v>
      </c>
      <c r="V72" s="42"/>
      <c r="W72" s="45" t="str">
        <f t="shared" si="0"/>
        <v>N/A</v>
      </c>
    </row>
    <row r="73" spans="2:23" ht="26.25" customHeight="1" x14ac:dyDescent="0.2">
      <c r="B73" s="308" t="s">
        <v>75</v>
      </c>
      <c r="C73" s="309"/>
      <c r="D73" s="309"/>
      <c r="E73" s="97" t="s">
        <v>2488</v>
      </c>
      <c r="F73" s="97"/>
      <c r="G73" s="97"/>
      <c r="H73" s="47"/>
      <c r="I73" s="47"/>
      <c r="J73" s="47"/>
      <c r="K73" s="47"/>
      <c r="L73" s="47"/>
      <c r="M73" s="47"/>
      <c r="N73" s="47"/>
      <c r="O73" s="47"/>
      <c r="P73" s="48"/>
      <c r="Q73" s="48"/>
      <c r="R73" s="49">
        <v>1.73118978</v>
      </c>
      <c r="S73" s="50">
        <v>1.4665897800000001</v>
      </c>
      <c r="T73" s="51">
        <f t="shared" ref="T73" si="45">+IF(ISERR(S73/R73*100),"N/A",ROUND(S73/R73*100,2))</f>
        <v>84.72</v>
      </c>
      <c r="U73" s="50">
        <v>0</v>
      </c>
      <c r="V73" s="51">
        <f t="shared" ref="V73" si="46">+IF(ISERR(U73/S73*100),"N/A",ROUND(U73/S73*100,2))</f>
        <v>0</v>
      </c>
      <c r="W73" s="52">
        <f t="shared" si="0"/>
        <v>0</v>
      </c>
    </row>
    <row r="74" spans="2:23" ht="23.25" customHeight="1" thickBot="1" x14ac:dyDescent="0.25">
      <c r="B74" s="306" t="s">
        <v>71</v>
      </c>
      <c r="C74" s="307"/>
      <c r="D74" s="307"/>
      <c r="E74" s="96" t="s">
        <v>2499</v>
      </c>
      <c r="F74" s="96"/>
      <c r="G74" s="96"/>
      <c r="H74" s="41"/>
      <c r="I74" s="41"/>
      <c r="J74" s="41"/>
      <c r="K74" s="41"/>
      <c r="L74" s="41"/>
      <c r="M74" s="41"/>
      <c r="N74" s="41"/>
      <c r="O74" s="41"/>
      <c r="P74" s="42"/>
      <c r="Q74" s="42"/>
      <c r="R74" s="43">
        <v>0</v>
      </c>
      <c r="S74" s="44" t="s">
        <v>11</v>
      </c>
      <c r="T74" s="42"/>
      <c r="U74" s="44">
        <v>1.1330379900000001</v>
      </c>
      <c r="V74" s="42"/>
      <c r="W74" s="45" t="str">
        <f t="shared" si="0"/>
        <v>N/A</v>
      </c>
    </row>
    <row r="75" spans="2:23" ht="26.25" customHeight="1" x14ac:dyDescent="0.2">
      <c r="B75" s="308" t="s">
        <v>75</v>
      </c>
      <c r="C75" s="309"/>
      <c r="D75" s="309"/>
      <c r="E75" s="97" t="s">
        <v>2499</v>
      </c>
      <c r="F75" s="97"/>
      <c r="G75" s="97"/>
      <c r="H75" s="47"/>
      <c r="I75" s="47"/>
      <c r="J75" s="47"/>
      <c r="K75" s="47"/>
      <c r="L75" s="47"/>
      <c r="M75" s="47"/>
      <c r="N75" s="47"/>
      <c r="O75" s="47"/>
      <c r="P75" s="48"/>
      <c r="Q75" s="48"/>
      <c r="R75" s="49">
        <v>1.2477744900000001</v>
      </c>
      <c r="S75" s="50">
        <v>1.136565</v>
      </c>
      <c r="T75" s="51">
        <f t="shared" ref="T75" si="47">+IF(ISERR(S75/R75*100),"N/A",ROUND(S75/R75*100,2))</f>
        <v>91.09</v>
      </c>
      <c r="U75" s="50">
        <v>1.1330379900000001</v>
      </c>
      <c r="V75" s="51">
        <f t="shared" ref="V75" si="48">+IF(ISERR(U75/S75*100),"N/A",ROUND(U75/S75*100,2))</f>
        <v>99.69</v>
      </c>
      <c r="W75" s="52">
        <f t="shared" si="0"/>
        <v>90.8</v>
      </c>
    </row>
    <row r="76" spans="2:23" ht="23.25" customHeight="1" thickBot="1" x14ac:dyDescent="0.25">
      <c r="B76" s="306" t="s">
        <v>71</v>
      </c>
      <c r="C76" s="307"/>
      <c r="D76" s="307"/>
      <c r="E76" s="96" t="s">
        <v>2489</v>
      </c>
      <c r="F76" s="96"/>
      <c r="G76" s="96"/>
      <c r="H76" s="41"/>
      <c r="I76" s="41"/>
      <c r="J76" s="41"/>
      <c r="K76" s="41"/>
      <c r="L76" s="41"/>
      <c r="M76" s="41"/>
      <c r="N76" s="41"/>
      <c r="O76" s="41"/>
      <c r="P76" s="42"/>
      <c r="Q76" s="42"/>
      <c r="R76" s="43">
        <v>0</v>
      </c>
      <c r="S76" s="44" t="s">
        <v>11</v>
      </c>
      <c r="T76" s="42"/>
      <c r="U76" s="44">
        <v>0</v>
      </c>
      <c r="V76" s="42"/>
      <c r="W76" s="45" t="str">
        <f t="shared" si="0"/>
        <v>N/A</v>
      </c>
    </row>
    <row r="77" spans="2:23" ht="26.25" customHeight="1" x14ac:dyDescent="0.2">
      <c r="B77" s="308" t="s">
        <v>75</v>
      </c>
      <c r="C77" s="309"/>
      <c r="D77" s="309"/>
      <c r="E77" s="97" t="s">
        <v>2489</v>
      </c>
      <c r="F77" s="97"/>
      <c r="G77" s="97"/>
      <c r="H77" s="47"/>
      <c r="I77" s="47"/>
      <c r="J77" s="47"/>
      <c r="K77" s="47"/>
      <c r="L77" s="47"/>
      <c r="M77" s="47"/>
      <c r="N77" s="47"/>
      <c r="O77" s="47"/>
      <c r="P77" s="48"/>
      <c r="Q77" s="48"/>
      <c r="R77" s="49">
        <v>0.88708203000000008</v>
      </c>
      <c r="S77" s="50">
        <v>0.66298203</v>
      </c>
      <c r="T77" s="51">
        <f t="shared" ref="T77" si="49">+IF(ISERR(S77/R77*100),"N/A",ROUND(S77/R77*100,2))</f>
        <v>74.739999999999995</v>
      </c>
      <c r="U77" s="50">
        <v>0</v>
      </c>
      <c r="V77" s="51">
        <f t="shared" ref="V77" si="50">+IF(ISERR(U77/S77*100),"N/A",ROUND(U77/S77*100,2))</f>
        <v>0</v>
      </c>
      <c r="W77" s="52">
        <f t="shared" si="0"/>
        <v>0</v>
      </c>
    </row>
    <row r="78" spans="2:23" ht="23.25" customHeight="1" thickBot="1" x14ac:dyDescent="0.25">
      <c r="B78" s="306" t="s">
        <v>71</v>
      </c>
      <c r="C78" s="307"/>
      <c r="D78" s="307"/>
      <c r="E78" s="96" t="s">
        <v>2490</v>
      </c>
      <c r="F78" s="96"/>
      <c r="G78" s="96"/>
      <c r="H78" s="41"/>
      <c r="I78" s="41"/>
      <c r="J78" s="41"/>
      <c r="K78" s="41"/>
      <c r="L78" s="41"/>
      <c r="M78" s="41"/>
      <c r="N78" s="41"/>
      <c r="O78" s="41"/>
      <c r="P78" s="42"/>
      <c r="Q78" s="42"/>
      <c r="R78" s="43">
        <v>0</v>
      </c>
      <c r="S78" s="44" t="s">
        <v>11</v>
      </c>
      <c r="T78" s="42"/>
      <c r="U78" s="44">
        <v>0</v>
      </c>
      <c r="V78" s="42"/>
      <c r="W78" s="45" t="str">
        <f t="shared" si="0"/>
        <v>N/A</v>
      </c>
    </row>
    <row r="79" spans="2:23" ht="26.25" customHeight="1" x14ac:dyDescent="0.2">
      <c r="B79" s="308" t="s">
        <v>75</v>
      </c>
      <c r="C79" s="309"/>
      <c r="D79" s="309"/>
      <c r="E79" s="97" t="s">
        <v>2490</v>
      </c>
      <c r="F79" s="97"/>
      <c r="G79" s="97"/>
      <c r="H79" s="47"/>
      <c r="I79" s="47"/>
      <c r="J79" s="47"/>
      <c r="K79" s="47"/>
      <c r="L79" s="47"/>
      <c r="M79" s="47"/>
      <c r="N79" s="47"/>
      <c r="O79" s="47"/>
      <c r="P79" s="48"/>
      <c r="Q79" s="48"/>
      <c r="R79" s="49">
        <v>2.3642911800000004</v>
      </c>
      <c r="S79" s="50">
        <v>1.01277054</v>
      </c>
      <c r="T79" s="51">
        <f t="shared" ref="T79" si="51">+IF(ISERR(S79/R79*100),"N/A",ROUND(S79/R79*100,2))</f>
        <v>42.84</v>
      </c>
      <c r="U79" s="50">
        <v>0</v>
      </c>
      <c r="V79" s="51">
        <f t="shared" ref="V79" si="52">+IF(ISERR(U79/S79*100),"N/A",ROUND(U79/S79*100,2))</f>
        <v>0</v>
      </c>
      <c r="W79" s="52">
        <f t="shared" si="0"/>
        <v>0</v>
      </c>
    </row>
    <row r="80" spans="2:23" ht="23.25" customHeight="1" thickBot="1" x14ac:dyDescent="0.25">
      <c r="B80" s="306" t="s">
        <v>71</v>
      </c>
      <c r="C80" s="307"/>
      <c r="D80" s="307"/>
      <c r="E80" s="96" t="s">
        <v>2491</v>
      </c>
      <c r="F80" s="96"/>
      <c r="G80" s="96"/>
      <c r="H80" s="41"/>
      <c r="I80" s="41"/>
      <c r="J80" s="41"/>
      <c r="K80" s="41"/>
      <c r="L80" s="41"/>
      <c r="M80" s="41"/>
      <c r="N80" s="41"/>
      <c r="O80" s="41"/>
      <c r="P80" s="42"/>
      <c r="Q80" s="42"/>
      <c r="R80" s="43">
        <v>0</v>
      </c>
      <c r="S80" s="44" t="s">
        <v>11</v>
      </c>
      <c r="T80" s="42"/>
      <c r="U80" s="44">
        <v>0.62363573999999999</v>
      </c>
      <c r="V80" s="42"/>
      <c r="W80" s="45" t="str">
        <f t="shared" si="0"/>
        <v>N/A</v>
      </c>
    </row>
    <row r="81" spans="2:23" ht="26.25" customHeight="1" x14ac:dyDescent="0.2">
      <c r="B81" s="308" t="s">
        <v>75</v>
      </c>
      <c r="C81" s="309"/>
      <c r="D81" s="309"/>
      <c r="E81" s="97" t="s">
        <v>2491</v>
      </c>
      <c r="F81" s="97"/>
      <c r="G81" s="97"/>
      <c r="H81" s="47"/>
      <c r="I81" s="47"/>
      <c r="J81" s="47"/>
      <c r="K81" s="47"/>
      <c r="L81" s="47"/>
      <c r="M81" s="47"/>
      <c r="N81" s="47"/>
      <c r="O81" s="47"/>
      <c r="P81" s="48"/>
      <c r="Q81" s="48"/>
      <c r="R81" s="49">
        <v>0.73845971999999993</v>
      </c>
      <c r="S81" s="50">
        <v>0.63045971999999995</v>
      </c>
      <c r="T81" s="51">
        <f t="shared" ref="T81" si="53">+IF(ISERR(S81/R81*100),"N/A",ROUND(S81/R81*100,2))</f>
        <v>85.37</v>
      </c>
      <c r="U81" s="50">
        <v>0.62363573999999999</v>
      </c>
      <c r="V81" s="51">
        <f t="shared" ref="V81" si="54">+IF(ISERR(U81/S81*100),"N/A",ROUND(U81/S81*100,2))</f>
        <v>98.92</v>
      </c>
      <c r="W81" s="52">
        <f t="shared" si="0"/>
        <v>84.45</v>
      </c>
    </row>
    <row r="82" spans="2:23" ht="23.25" customHeight="1" thickBot="1" x14ac:dyDescent="0.25">
      <c r="B82" s="306" t="s">
        <v>71</v>
      </c>
      <c r="C82" s="307"/>
      <c r="D82" s="307"/>
      <c r="E82" s="96" t="s">
        <v>2500</v>
      </c>
      <c r="F82" s="96"/>
      <c r="G82" s="96"/>
      <c r="H82" s="41"/>
      <c r="I82" s="41"/>
      <c r="J82" s="41"/>
      <c r="K82" s="41"/>
      <c r="L82" s="41"/>
      <c r="M82" s="41"/>
      <c r="N82" s="41"/>
      <c r="O82" s="41"/>
      <c r="P82" s="42"/>
      <c r="Q82" s="42"/>
      <c r="R82" s="43">
        <v>0</v>
      </c>
      <c r="S82" s="44" t="s">
        <v>11</v>
      </c>
      <c r="T82" s="42"/>
      <c r="U82" s="44">
        <v>0</v>
      </c>
      <c r="V82" s="42"/>
      <c r="W82" s="45" t="str">
        <f t="shared" si="0"/>
        <v>N/A</v>
      </c>
    </row>
    <row r="83" spans="2:23" ht="26.25" customHeight="1" x14ac:dyDescent="0.2">
      <c r="B83" s="308" t="s">
        <v>75</v>
      </c>
      <c r="C83" s="309"/>
      <c r="D83" s="309"/>
      <c r="E83" s="97" t="s">
        <v>2500</v>
      </c>
      <c r="F83" s="97"/>
      <c r="G83" s="97"/>
      <c r="H83" s="47"/>
      <c r="I83" s="47"/>
      <c r="J83" s="47"/>
      <c r="K83" s="47"/>
      <c r="L83" s="47"/>
      <c r="M83" s="47"/>
      <c r="N83" s="47"/>
      <c r="O83" s="47"/>
      <c r="P83" s="48"/>
      <c r="Q83" s="48"/>
      <c r="R83" s="49">
        <v>1.7541970200000001</v>
      </c>
      <c r="S83" s="50">
        <v>0.64449864000000001</v>
      </c>
      <c r="T83" s="51">
        <f t="shared" ref="T83" si="55">+IF(ISERR(S83/R83*100),"N/A",ROUND(S83/R83*100,2))</f>
        <v>36.74</v>
      </c>
      <c r="U83" s="50">
        <v>0</v>
      </c>
      <c r="V83" s="51">
        <f t="shared" ref="V83" si="56">+IF(ISERR(U83/S83*100),"N/A",ROUND(U83/S83*100,2))</f>
        <v>0</v>
      </c>
      <c r="W83" s="52">
        <f t="shared" si="0"/>
        <v>0</v>
      </c>
    </row>
    <row r="84" spans="2:23" ht="23.25" customHeight="1" thickBot="1" x14ac:dyDescent="0.25">
      <c r="B84" s="306" t="s">
        <v>71</v>
      </c>
      <c r="C84" s="307"/>
      <c r="D84" s="307"/>
      <c r="E84" s="96" t="s">
        <v>2492</v>
      </c>
      <c r="F84" s="96"/>
      <c r="G84" s="96"/>
      <c r="H84" s="41"/>
      <c r="I84" s="41"/>
      <c r="J84" s="41"/>
      <c r="K84" s="41"/>
      <c r="L84" s="41"/>
      <c r="M84" s="41"/>
      <c r="N84" s="41"/>
      <c r="O84" s="41"/>
      <c r="P84" s="42"/>
      <c r="Q84" s="42"/>
      <c r="R84" s="43">
        <v>0</v>
      </c>
      <c r="S84" s="44" t="s">
        <v>11</v>
      </c>
      <c r="T84" s="42"/>
      <c r="U84" s="44">
        <v>0</v>
      </c>
      <c r="V84" s="42"/>
      <c r="W84" s="45" t="str">
        <f t="shared" si="0"/>
        <v>N/A</v>
      </c>
    </row>
    <row r="85" spans="2:23" ht="26.25" customHeight="1" x14ac:dyDescent="0.2">
      <c r="B85" s="308" t="s">
        <v>75</v>
      </c>
      <c r="C85" s="309"/>
      <c r="D85" s="309"/>
      <c r="E85" s="97" t="s">
        <v>2492</v>
      </c>
      <c r="F85" s="97"/>
      <c r="G85" s="97"/>
      <c r="H85" s="47"/>
      <c r="I85" s="47"/>
      <c r="J85" s="47"/>
      <c r="K85" s="47"/>
      <c r="L85" s="47"/>
      <c r="M85" s="47"/>
      <c r="N85" s="47"/>
      <c r="O85" s="47"/>
      <c r="P85" s="48"/>
      <c r="Q85" s="48"/>
      <c r="R85" s="49">
        <v>6.3326361599999998</v>
      </c>
      <c r="S85" s="50">
        <v>4.9845261599999997</v>
      </c>
      <c r="T85" s="51">
        <f t="shared" ref="T85" si="57">+IF(ISERR(S85/R85*100),"N/A",ROUND(S85/R85*100,2))</f>
        <v>78.709999999999994</v>
      </c>
      <c r="U85" s="50">
        <v>0</v>
      </c>
      <c r="V85" s="51">
        <f t="shared" ref="V85" si="58">+IF(ISERR(U85/S85*100),"N/A",ROUND(U85/S85*100,2))</f>
        <v>0</v>
      </c>
      <c r="W85" s="52">
        <f t="shared" si="0"/>
        <v>0</v>
      </c>
    </row>
    <row r="86" spans="2:23" ht="23.25" customHeight="1" thickBot="1" x14ac:dyDescent="0.25">
      <c r="B86" s="306" t="s">
        <v>71</v>
      </c>
      <c r="C86" s="307"/>
      <c r="D86" s="307"/>
      <c r="E86" s="96" t="s">
        <v>2493</v>
      </c>
      <c r="F86" s="96"/>
      <c r="G86" s="96"/>
      <c r="H86" s="41"/>
      <c r="I86" s="41"/>
      <c r="J86" s="41"/>
      <c r="K86" s="41"/>
      <c r="L86" s="41"/>
      <c r="M86" s="41"/>
      <c r="N86" s="41"/>
      <c r="O86" s="41"/>
      <c r="P86" s="42"/>
      <c r="Q86" s="42"/>
      <c r="R86" s="43">
        <v>0</v>
      </c>
      <c r="S86" s="44" t="s">
        <v>11</v>
      </c>
      <c r="T86" s="42"/>
      <c r="U86" s="44">
        <v>0</v>
      </c>
      <c r="V86" s="42"/>
      <c r="W86" s="45" t="str">
        <f t="shared" si="0"/>
        <v>N/A</v>
      </c>
    </row>
    <row r="87" spans="2:23" ht="26.25" customHeight="1" x14ac:dyDescent="0.2">
      <c r="B87" s="308" t="s">
        <v>75</v>
      </c>
      <c r="C87" s="309"/>
      <c r="D87" s="309"/>
      <c r="E87" s="97" t="s">
        <v>2493</v>
      </c>
      <c r="F87" s="97"/>
      <c r="G87" s="97"/>
      <c r="H87" s="47"/>
      <c r="I87" s="47"/>
      <c r="J87" s="47"/>
      <c r="K87" s="47"/>
      <c r="L87" s="47"/>
      <c r="M87" s="47"/>
      <c r="N87" s="47"/>
      <c r="O87" s="47"/>
      <c r="P87" s="48"/>
      <c r="Q87" s="48"/>
      <c r="R87" s="49">
        <v>2.5811149500000004</v>
      </c>
      <c r="S87" s="50">
        <v>1.2068149500000001</v>
      </c>
      <c r="T87" s="51">
        <f t="shared" ref="T87" si="59">+IF(ISERR(S87/R87*100),"N/A",ROUND(S87/R87*100,2))</f>
        <v>46.76</v>
      </c>
      <c r="U87" s="50">
        <v>0</v>
      </c>
      <c r="V87" s="51">
        <f t="shared" ref="V87" si="60">+IF(ISERR(U87/S87*100),"N/A",ROUND(U87/S87*100,2))</f>
        <v>0</v>
      </c>
      <c r="W87" s="52">
        <f t="shared" si="0"/>
        <v>0</v>
      </c>
    </row>
    <row r="88" spans="2:23" ht="23.25" customHeight="1" thickBot="1" x14ac:dyDescent="0.25">
      <c r="B88" s="306" t="s">
        <v>71</v>
      </c>
      <c r="C88" s="307"/>
      <c r="D88" s="307"/>
      <c r="E88" s="96" t="s">
        <v>2494</v>
      </c>
      <c r="F88" s="96"/>
      <c r="G88" s="96"/>
      <c r="H88" s="41"/>
      <c r="I88" s="41"/>
      <c r="J88" s="41"/>
      <c r="K88" s="41"/>
      <c r="L88" s="41"/>
      <c r="M88" s="41"/>
      <c r="N88" s="41"/>
      <c r="O88" s="41"/>
      <c r="P88" s="42"/>
      <c r="Q88" s="42"/>
      <c r="R88" s="43">
        <v>0</v>
      </c>
      <c r="S88" s="44" t="s">
        <v>11</v>
      </c>
      <c r="T88" s="42"/>
      <c r="U88" s="44">
        <v>0</v>
      </c>
      <c r="V88" s="42"/>
      <c r="W88" s="45" t="str">
        <f t="shared" si="0"/>
        <v>N/A</v>
      </c>
    </row>
    <row r="89" spans="2:23" ht="26.25" customHeight="1" x14ac:dyDescent="0.2">
      <c r="B89" s="308" t="s">
        <v>75</v>
      </c>
      <c r="C89" s="309"/>
      <c r="D89" s="309"/>
      <c r="E89" s="97" t="s">
        <v>2494</v>
      </c>
      <c r="F89" s="97"/>
      <c r="G89" s="97"/>
      <c r="H89" s="47"/>
      <c r="I89" s="47"/>
      <c r="J89" s="47"/>
      <c r="K89" s="47"/>
      <c r="L89" s="47"/>
      <c r="M89" s="47"/>
      <c r="N89" s="47"/>
      <c r="O89" s="47"/>
      <c r="P89" s="48"/>
      <c r="Q89" s="48"/>
      <c r="R89" s="49">
        <v>1.84548321</v>
      </c>
      <c r="S89" s="50">
        <v>1.72864152</v>
      </c>
      <c r="T89" s="51">
        <f t="shared" ref="T89" si="61">+IF(ISERR(S89/R89*100),"N/A",ROUND(S89/R89*100,2))</f>
        <v>93.67</v>
      </c>
      <c r="U89" s="50">
        <v>0</v>
      </c>
      <c r="V89" s="51">
        <f t="shared" ref="V89" si="62">+IF(ISERR(U89/S89*100),"N/A",ROUND(U89/S89*100,2))</f>
        <v>0</v>
      </c>
      <c r="W89" s="52">
        <f t="shared" si="0"/>
        <v>0</v>
      </c>
    </row>
    <row r="90" spans="2:23" ht="23.25" customHeight="1" thickBot="1" x14ac:dyDescent="0.25">
      <c r="B90" s="306" t="s">
        <v>71</v>
      </c>
      <c r="C90" s="307"/>
      <c r="D90" s="307"/>
      <c r="E90" s="96" t="s">
        <v>1775</v>
      </c>
      <c r="F90" s="96"/>
      <c r="G90" s="96"/>
      <c r="H90" s="41"/>
      <c r="I90" s="41"/>
      <c r="J90" s="41"/>
      <c r="K90" s="41"/>
      <c r="L90" s="41"/>
      <c r="M90" s="41"/>
      <c r="N90" s="41"/>
      <c r="O90" s="41"/>
      <c r="P90" s="42"/>
      <c r="Q90" s="42"/>
      <c r="R90" s="43">
        <v>107.76204279000001</v>
      </c>
      <c r="S90" s="44" t="s">
        <v>11</v>
      </c>
      <c r="T90" s="42"/>
      <c r="U90" s="44">
        <v>0</v>
      </c>
      <c r="V90" s="42"/>
      <c r="W90" s="45">
        <f t="shared" si="0"/>
        <v>0</v>
      </c>
    </row>
    <row r="91" spans="2:23" ht="26.25" customHeight="1" x14ac:dyDescent="0.2">
      <c r="B91" s="308" t="s">
        <v>75</v>
      </c>
      <c r="C91" s="309"/>
      <c r="D91" s="309"/>
      <c r="E91" s="97" t="s">
        <v>1775</v>
      </c>
      <c r="F91" s="97"/>
      <c r="G91" s="97"/>
      <c r="H91" s="47"/>
      <c r="I91" s="47"/>
      <c r="J91" s="47"/>
      <c r="K91" s="47"/>
      <c r="L91" s="47"/>
      <c r="M91" s="47"/>
      <c r="N91" s="47"/>
      <c r="O91" s="47"/>
      <c r="P91" s="48"/>
      <c r="Q91" s="48"/>
      <c r="R91" s="49">
        <v>32.392451610000002</v>
      </c>
      <c r="S91" s="50">
        <v>0</v>
      </c>
      <c r="T91" s="51">
        <f t="shared" ref="T91" si="63">+IF(ISERR(S91/R91*100),"N/A",ROUND(S91/R91*100,2))</f>
        <v>0</v>
      </c>
      <c r="U91" s="50">
        <v>0</v>
      </c>
      <c r="V91" s="51" t="str">
        <f t="shared" ref="V91" si="64">+IF(ISERR(U91/S91*100),"N/A",ROUND(U91/S91*100,2))</f>
        <v>N/A</v>
      </c>
      <c r="W91" s="52">
        <f t="shared" si="0"/>
        <v>0</v>
      </c>
    </row>
    <row r="92" spans="2:23" ht="23.25" customHeight="1" thickBot="1" x14ac:dyDescent="0.25">
      <c r="B92" s="306" t="s">
        <v>71</v>
      </c>
      <c r="C92" s="307"/>
      <c r="D92" s="307"/>
      <c r="E92" s="96" t="s">
        <v>1096</v>
      </c>
      <c r="F92" s="96"/>
      <c r="G92" s="96"/>
      <c r="H92" s="41"/>
      <c r="I92" s="41"/>
      <c r="J92" s="41"/>
      <c r="K92" s="41"/>
      <c r="L92" s="41"/>
      <c r="M92" s="41"/>
      <c r="N92" s="41"/>
      <c r="O92" s="41"/>
      <c r="P92" s="42"/>
      <c r="Q92" s="42"/>
      <c r="R92" s="43">
        <v>622.83954173999996</v>
      </c>
      <c r="S92" s="44" t="s">
        <v>11</v>
      </c>
      <c r="T92" s="42"/>
      <c r="U92" s="44">
        <v>63.96</v>
      </c>
      <c r="V92" s="42"/>
      <c r="W92" s="45">
        <f t="shared" ref="W92:W93" si="65">+IF(ISERR(U92/R92*100),"N/A",ROUND(U92/R92*100,2))</f>
        <v>10.27</v>
      </c>
    </row>
    <row r="93" spans="2:23" ht="26.25" customHeight="1" thickBot="1" x14ac:dyDescent="0.25">
      <c r="B93" s="308" t="s">
        <v>75</v>
      </c>
      <c r="C93" s="309"/>
      <c r="D93" s="309"/>
      <c r="E93" s="97" t="s">
        <v>1096</v>
      </c>
      <c r="F93" s="97"/>
      <c r="G93" s="97"/>
      <c r="H93" s="47"/>
      <c r="I93" s="47"/>
      <c r="J93" s="47"/>
      <c r="K93" s="47"/>
      <c r="L93" s="47"/>
      <c r="M93" s="47"/>
      <c r="N93" s="47"/>
      <c r="O93" s="47"/>
      <c r="P93" s="48"/>
      <c r="Q93" s="48"/>
      <c r="R93" s="49">
        <v>628.4384416245</v>
      </c>
      <c r="S93" s="50">
        <v>63.96</v>
      </c>
      <c r="T93" s="51">
        <f t="shared" ref="T93" si="66">+IF(ISERR(S93/R93*100),"N/A",ROUND(S93/R93*100,2))</f>
        <v>10.18</v>
      </c>
      <c r="U93" s="50">
        <v>63.96</v>
      </c>
      <c r="V93" s="51">
        <f t="shared" ref="V93" si="67">+IF(ISERR(U93/S93*100),"N/A",ROUND(U93/S93*100,2))</f>
        <v>100</v>
      </c>
      <c r="W93" s="52">
        <f t="shared" si="65"/>
        <v>10.18</v>
      </c>
    </row>
    <row r="94" spans="2:23" ht="22.5" customHeight="1" thickTop="1" thickBot="1" x14ac:dyDescent="0.25">
      <c r="B94" s="11" t="s">
        <v>81</v>
      </c>
      <c r="C94" s="12"/>
      <c r="D94" s="12"/>
      <c r="E94" s="12"/>
      <c r="F94" s="12"/>
      <c r="G94" s="12"/>
      <c r="H94" s="13"/>
      <c r="I94" s="13"/>
      <c r="J94" s="13"/>
      <c r="K94" s="13"/>
      <c r="L94" s="13"/>
      <c r="M94" s="13"/>
      <c r="N94" s="13"/>
      <c r="O94" s="13"/>
      <c r="P94" s="13"/>
      <c r="Q94" s="13"/>
      <c r="R94" s="13"/>
      <c r="S94" s="13"/>
      <c r="T94" s="13"/>
      <c r="U94" s="13"/>
      <c r="V94" s="13"/>
      <c r="W94" s="14"/>
    </row>
    <row r="95" spans="2:23" ht="37.5" customHeight="1" thickTop="1" x14ac:dyDescent="0.2">
      <c r="B95" s="297" t="s">
        <v>1774</v>
      </c>
      <c r="C95" s="298"/>
      <c r="D95" s="298"/>
      <c r="E95" s="298"/>
      <c r="F95" s="298"/>
      <c r="G95" s="298"/>
      <c r="H95" s="298"/>
      <c r="I95" s="298"/>
      <c r="J95" s="298"/>
      <c r="K95" s="298"/>
      <c r="L95" s="298"/>
      <c r="M95" s="298"/>
      <c r="N95" s="298"/>
      <c r="O95" s="298"/>
      <c r="P95" s="298"/>
      <c r="Q95" s="298"/>
      <c r="R95" s="298"/>
      <c r="S95" s="298"/>
      <c r="T95" s="298"/>
      <c r="U95" s="298"/>
      <c r="V95" s="298"/>
      <c r="W95" s="299"/>
    </row>
    <row r="96" spans="2:23" ht="92.25" customHeight="1" thickBot="1" x14ac:dyDescent="0.25">
      <c r="B96" s="300"/>
      <c r="C96" s="301"/>
      <c r="D96" s="301"/>
      <c r="E96" s="301"/>
      <c r="F96" s="301"/>
      <c r="G96" s="301"/>
      <c r="H96" s="301"/>
      <c r="I96" s="301"/>
      <c r="J96" s="301"/>
      <c r="K96" s="301"/>
      <c r="L96" s="301"/>
      <c r="M96" s="301"/>
      <c r="N96" s="301"/>
      <c r="O96" s="301"/>
      <c r="P96" s="301"/>
      <c r="Q96" s="301"/>
      <c r="R96" s="301"/>
      <c r="S96" s="301"/>
      <c r="T96" s="301"/>
      <c r="U96" s="301"/>
      <c r="V96" s="301"/>
      <c r="W96" s="302"/>
    </row>
    <row r="97" spans="2:23" ht="37.5" customHeight="1" thickTop="1" x14ac:dyDescent="0.2">
      <c r="B97" s="297" t="s">
        <v>1773</v>
      </c>
      <c r="C97" s="298"/>
      <c r="D97" s="298"/>
      <c r="E97" s="298"/>
      <c r="F97" s="298"/>
      <c r="G97" s="298"/>
      <c r="H97" s="298"/>
      <c r="I97" s="298"/>
      <c r="J97" s="298"/>
      <c r="K97" s="298"/>
      <c r="L97" s="298"/>
      <c r="M97" s="298"/>
      <c r="N97" s="298"/>
      <c r="O97" s="298"/>
      <c r="P97" s="298"/>
      <c r="Q97" s="298"/>
      <c r="R97" s="298"/>
      <c r="S97" s="298"/>
      <c r="T97" s="298"/>
      <c r="U97" s="298"/>
      <c r="V97" s="298"/>
      <c r="W97" s="299"/>
    </row>
    <row r="98" spans="2:23" ht="78" customHeight="1" thickBot="1" x14ac:dyDescent="0.25">
      <c r="B98" s="300"/>
      <c r="C98" s="301"/>
      <c r="D98" s="301"/>
      <c r="E98" s="301"/>
      <c r="F98" s="301"/>
      <c r="G98" s="301"/>
      <c r="H98" s="301"/>
      <c r="I98" s="301"/>
      <c r="J98" s="301"/>
      <c r="K98" s="301"/>
      <c r="L98" s="301"/>
      <c r="M98" s="301"/>
      <c r="N98" s="301"/>
      <c r="O98" s="301"/>
      <c r="P98" s="301"/>
      <c r="Q98" s="301"/>
      <c r="R98" s="301"/>
      <c r="S98" s="301"/>
      <c r="T98" s="301"/>
      <c r="U98" s="301"/>
      <c r="V98" s="301"/>
      <c r="W98" s="302"/>
    </row>
    <row r="99" spans="2:23" ht="37.5" customHeight="1" thickTop="1" x14ac:dyDescent="0.2">
      <c r="B99" s="297" t="s">
        <v>1772</v>
      </c>
      <c r="C99" s="298"/>
      <c r="D99" s="298"/>
      <c r="E99" s="298"/>
      <c r="F99" s="298"/>
      <c r="G99" s="298"/>
      <c r="H99" s="298"/>
      <c r="I99" s="298"/>
      <c r="J99" s="298"/>
      <c r="K99" s="298"/>
      <c r="L99" s="298"/>
      <c r="M99" s="298"/>
      <c r="N99" s="298"/>
      <c r="O99" s="298"/>
      <c r="P99" s="298"/>
      <c r="Q99" s="298"/>
      <c r="R99" s="298"/>
      <c r="S99" s="298"/>
      <c r="T99" s="298"/>
      <c r="U99" s="298"/>
      <c r="V99" s="298"/>
      <c r="W99" s="299"/>
    </row>
    <row r="100" spans="2:23" ht="46.5" customHeight="1" thickBot="1" x14ac:dyDescent="0.25">
      <c r="B100" s="303"/>
      <c r="C100" s="304"/>
      <c r="D100" s="304"/>
      <c r="E100" s="304"/>
      <c r="F100" s="304"/>
      <c r="G100" s="304"/>
      <c r="H100" s="304"/>
      <c r="I100" s="304"/>
      <c r="J100" s="304"/>
      <c r="K100" s="304"/>
      <c r="L100" s="304"/>
      <c r="M100" s="304"/>
      <c r="N100" s="304"/>
      <c r="O100" s="304"/>
      <c r="P100" s="304"/>
      <c r="Q100" s="304"/>
      <c r="R100" s="304"/>
      <c r="S100" s="304"/>
      <c r="T100" s="304"/>
      <c r="U100" s="304"/>
      <c r="V100" s="304"/>
      <c r="W100" s="305"/>
    </row>
  </sheetData>
  <mergeCells count="121">
    <mergeCell ref="A1:P1"/>
    <mergeCell ref="B2:W2"/>
    <mergeCell ref="D4:H4"/>
    <mergeCell ref="J4:K4"/>
    <mergeCell ref="M4:Q4"/>
    <mergeCell ref="S4:U4"/>
    <mergeCell ref="V4:W4"/>
    <mergeCell ref="D7:H7"/>
    <mergeCell ref="O7:W7"/>
    <mergeCell ref="D8:H8"/>
    <mergeCell ref="P8:W8"/>
    <mergeCell ref="C9:W9"/>
    <mergeCell ref="C5:W5"/>
    <mergeCell ref="D6:H6"/>
    <mergeCell ref="J6:K6"/>
    <mergeCell ref="L6:M6"/>
    <mergeCell ref="N6:W6"/>
    <mergeCell ref="C15:I15"/>
    <mergeCell ref="L15:Q15"/>
    <mergeCell ref="T15:W15"/>
    <mergeCell ref="C16:W16"/>
    <mergeCell ref="B18:T18"/>
    <mergeCell ref="U18:W18"/>
    <mergeCell ref="C10:W10"/>
    <mergeCell ref="B13:I13"/>
    <mergeCell ref="K13:Q13"/>
    <mergeCell ref="S13:W13"/>
    <mergeCell ref="C14:I14"/>
    <mergeCell ref="L14:Q14"/>
    <mergeCell ref="T14:W14"/>
    <mergeCell ref="B99:W100"/>
    <mergeCell ref="V24:W24"/>
    <mergeCell ref="B95:W96"/>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B86:D86"/>
    <mergeCell ref="B87:D87"/>
    <mergeCell ref="B88:D88"/>
    <mergeCell ref="B89:D89"/>
    <mergeCell ref="B90:D90"/>
    <mergeCell ref="B91:D91"/>
    <mergeCell ref="B92:D92"/>
    <mergeCell ref="S24:T24"/>
    <mergeCell ref="B97:W98"/>
    <mergeCell ref="B93:D93"/>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8:D78"/>
    <mergeCell ref="B79:D79"/>
    <mergeCell ref="B80:D80"/>
    <mergeCell ref="B81:D81"/>
    <mergeCell ref="B82:D82"/>
    <mergeCell ref="B83:D83"/>
    <mergeCell ref="B84:D84"/>
    <mergeCell ref="B85:D85"/>
    <mergeCell ref="B77:D77"/>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39:D39"/>
    <mergeCell ref="B40:D40"/>
    <mergeCell ref="B41:D41"/>
    <mergeCell ref="B42:D42"/>
    <mergeCell ref="B43:D43"/>
    <mergeCell ref="B59:D59"/>
    <mergeCell ref="B60:D60"/>
    <mergeCell ref="B61:D61"/>
    <mergeCell ref="B26:D26"/>
    <mergeCell ref="B27:D27"/>
    <mergeCell ref="B28:D28"/>
    <mergeCell ref="B29:D29"/>
    <mergeCell ref="B30:D30"/>
    <mergeCell ref="B31:D31"/>
    <mergeCell ref="B32:D32"/>
    <mergeCell ref="B33:D33"/>
    <mergeCell ref="B34:D34"/>
    <mergeCell ref="B35:D35"/>
    <mergeCell ref="B36:D36"/>
    <mergeCell ref="B37:D37"/>
    <mergeCell ref="B38:D38"/>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93" min="1" max="22"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177</v>
      </c>
      <c r="D4" s="253" t="s">
        <v>1771</v>
      </c>
      <c r="E4" s="253"/>
      <c r="F4" s="253"/>
      <c r="G4" s="253"/>
      <c r="H4" s="254"/>
      <c r="I4" s="18"/>
      <c r="J4" s="255" t="s">
        <v>6</v>
      </c>
      <c r="K4" s="253"/>
      <c r="L4" s="17" t="s">
        <v>1811</v>
      </c>
      <c r="M4" s="256" t="s">
        <v>1810</v>
      </c>
      <c r="N4" s="256"/>
      <c r="O4" s="256"/>
      <c r="P4" s="256"/>
      <c r="Q4" s="257"/>
      <c r="R4" s="19"/>
      <c r="S4" s="258" t="s">
        <v>9</v>
      </c>
      <c r="T4" s="259"/>
      <c r="U4" s="259"/>
      <c r="V4" s="260" t="s">
        <v>1809</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1798</v>
      </c>
      <c r="D6" s="262" t="s">
        <v>1808</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1807</v>
      </c>
      <c r="K8" s="26" t="s">
        <v>1806</v>
      </c>
      <c r="L8" s="26" t="s">
        <v>1807</v>
      </c>
      <c r="M8" s="26" t="s">
        <v>1806</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201" customHeight="1" thickTop="1" thickBot="1" x14ac:dyDescent="0.25">
      <c r="B10" s="27" t="s">
        <v>25</v>
      </c>
      <c r="C10" s="260" t="s">
        <v>1805</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1804</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1803</v>
      </c>
      <c r="C21" s="288"/>
      <c r="D21" s="288"/>
      <c r="E21" s="288"/>
      <c r="F21" s="288"/>
      <c r="G21" s="288"/>
      <c r="H21" s="288"/>
      <c r="I21" s="288"/>
      <c r="J21" s="288"/>
      <c r="K21" s="288"/>
      <c r="L21" s="288"/>
      <c r="M21" s="289" t="s">
        <v>1798</v>
      </c>
      <c r="N21" s="289"/>
      <c r="O21" s="289" t="s">
        <v>60</v>
      </c>
      <c r="P21" s="289"/>
      <c r="Q21" s="290" t="s">
        <v>53</v>
      </c>
      <c r="R21" s="290"/>
      <c r="S21" s="34" t="s">
        <v>54</v>
      </c>
      <c r="T21" s="34" t="s">
        <v>450</v>
      </c>
      <c r="U21" s="34" t="s">
        <v>1802</v>
      </c>
      <c r="V21" s="34">
        <f>+IF(ISERR(U21/T21*100),"N/A",ROUND(U21/T21*100,2))</f>
        <v>98.57</v>
      </c>
      <c r="W21" s="35">
        <f>+IF(ISERR(U21/S21*100),"N/A",ROUND(U21/S21*100,2))</f>
        <v>34.5</v>
      </c>
    </row>
    <row r="22" spans="2:27" ht="56.25" customHeight="1" x14ac:dyDescent="0.2">
      <c r="B22" s="287" t="s">
        <v>1801</v>
      </c>
      <c r="C22" s="288"/>
      <c r="D22" s="288"/>
      <c r="E22" s="288"/>
      <c r="F22" s="288"/>
      <c r="G22" s="288"/>
      <c r="H22" s="288"/>
      <c r="I22" s="288"/>
      <c r="J22" s="288"/>
      <c r="K22" s="288"/>
      <c r="L22" s="288"/>
      <c r="M22" s="289" t="s">
        <v>1798</v>
      </c>
      <c r="N22" s="289"/>
      <c r="O22" s="289" t="s">
        <v>60</v>
      </c>
      <c r="P22" s="289"/>
      <c r="Q22" s="290" t="s">
        <v>53</v>
      </c>
      <c r="R22" s="290"/>
      <c r="S22" s="34" t="s">
        <v>54</v>
      </c>
      <c r="T22" s="34" t="s">
        <v>92</v>
      </c>
      <c r="U22" s="34" t="s">
        <v>1800</v>
      </c>
      <c r="V22" s="34">
        <f>+IF(ISERR(U22/T22*100),"N/A",ROUND(U22/T22*100,2))</f>
        <v>98.73</v>
      </c>
      <c r="W22" s="35">
        <f>+IF(ISERR(U22/S22*100),"N/A",ROUND(U22/S22*100,2))</f>
        <v>39.49</v>
      </c>
    </row>
    <row r="23" spans="2:27" ht="56.25" customHeight="1" thickBot="1" x14ac:dyDescent="0.25">
      <c r="B23" s="287" t="s">
        <v>1799</v>
      </c>
      <c r="C23" s="288"/>
      <c r="D23" s="288"/>
      <c r="E23" s="288"/>
      <c r="F23" s="288"/>
      <c r="G23" s="288"/>
      <c r="H23" s="288"/>
      <c r="I23" s="288"/>
      <c r="J23" s="288"/>
      <c r="K23" s="288"/>
      <c r="L23" s="288"/>
      <c r="M23" s="289" t="s">
        <v>1798</v>
      </c>
      <c r="N23" s="289"/>
      <c r="O23" s="289" t="s">
        <v>60</v>
      </c>
      <c r="P23" s="289"/>
      <c r="Q23" s="290" t="s">
        <v>53</v>
      </c>
      <c r="R23" s="290"/>
      <c r="S23" s="34" t="s">
        <v>54</v>
      </c>
      <c r="T23" s="34" t="s">
        <v>63</v>
      </c>
      <c r="U23" s="34" t="s">
        <v>1797</v>
      </c>
      <c r="V23" s="34">
        <f>+IF(ISERR(U23/T23*100),"N/A",ROUND(U23/T23*100,2))</f>
        <v>94.56</v>
      </c>
      <c r="W23" s="35">
        <f>+IF(ISERR(U23/S23*100),"N/A",ROUND(U23/S23*100,2))</f>
        <v>23.64</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1" t="s">
        <v>2293</v>
      </c>
      <c r="C25" s="292"/>
      <c r="D25" s="292"/>
      <c r="E25" s="292"/>
      <c r="F25" s="292"/>
      <c r="G25" s="292"/>
      <c r="H25" s="292"/>
      <c r="I25" s="292"/>
      <c r="J25" s="292"/>
      <c r="K25" s="292"/>
      <c r="L25" s="292"/>
      <c r="M25" s="292"/>
      <c r="N25" s="292"/>
      <c r="O25" s="292"/>
      <c r="P25" s="292"/>
      <c r="Q25" s="293"/>
      <c r="R25" s="37" t="s">
        <v>45</v>
      </c>
      <c r="S25" s="274" t="s">
        <v>46</v>
      </c>
      <c r="T25" s="274"/>
      <c r="U25" s="38" t="s">
        <v>66</v>
      </c>
      <c r="V25" s="273" t="s">
        <v>67</v>
      </c>
      <c r="W25" s="275"/>
    </row>
    <row r="26" spans="2:27" ht="30.75" customHeight="1" thickBot="1" x14ac:dyDescent="0.25">
      <c r="B26" s="294"/>
      <c r="C26" s="295"/>
      <c r="D26" s="295"/>
      <c r="E26" s="295"/>
      <c r="F26" s="295"/>
      <c r="G26" s="295"/>
      <c r="H26" s="295"/>
      <c r="I26" s="295"/>
      <c r="J26" s="295"/>
      <c r="K26" s="295"/>
      <c r="L26" s="295"/>
      <c r="M26" s="295"/>
      <c r="N26" s="295"/>
      <c r="O26" s="295"/>
      <c r="P26" s="295"/>
      <c r="Q26" s="296"/>
      <c r="R26" s="39" t="s">
        <v>68</v>
      </c>
      <c r="S26" s="39" t="s">
        <v>68</v>
      </c>
      <c r="T26" s="39" t="s">
        <v>60</v>
      </c>
      <c r="U26" s="39" t="s">
        <v>68</v>
      </c>
      <c r="V26" s="39" t="s">
        <v>69</v>
      </c>
      <c r="W26" s="32" t="s">
        <v>70</v>
      </c>
      <c r="Y26" s="36"/>
    </row>
    <row r="27" spans="2:27" ht="23.25" customHeight="1" thickBot="1" x14ac:dyDescent="0.25">
      <c r="B27" s="306" t="s">
        <v>71</v>
      </c>
      <c r="C27" s="307"/>
      <c r="D27" s="307"/>
      <c r="E27" s="40" t="s">
        <v>1796</v>
      </c>
      <c r="F27" s="40"/>
      <c r="G27" s="40"/>
      <c r="H27" s="41"/>
      <c r="I27" s="41"/>
      <c r="J27" s="41"/>
      <c r="K27" s="41"/>
      <c r="L27" s="41"/>
      <c r="M27" s="41"/>
      <c r="N27" s="41"/>
      <c r="O27" s="41"/>
      <c r="P27" s="42"/>
      <c r="Q27" s="42"/>
      <c r="R27" s="43" t="s">
        <v>1795</v>
      </c>
      <c r="S27" s="44" t="s">
        <v>11</v>
      </c>
      <c r="T27" s="42"/>
      <c r="U27" s="44" t="s">
        <v>1793</v>
      </c>
      <c r="V27" s="42"/>
      <c r="W27" s="45">
        <f>+IF(ISERR(U27/R27*100),"N/A",ROUND(U27/R27*100,2))</f>
        <v>8.0500000000000007</v>
      </c>
    </row>
    <row r="28" spans="2:27" ht="26.25" customHeight="1" thickBot="1" x14ac:dyDescent="0.25">
      <c r="B28" s="308" t="s">
        <v>75</v>
      </c>
      <c r="C28" s="309"/>
      <c r="D28" s="309"/>
      <c r="E28" s="46" t="s">
        <v>1796</v>
      </c>
      <c r="F28" s="46"/>
      <c r="G28" s="46"/>
      <c r="H28" s="47"/>
      <c r="I28" s="47"/>
      <c r="J28" s="47"/>
      <c r="K28" s="47"/>
      <c r="L28" s="47"/>
      <c r="M28" s="47"/>
      <c r="N28" s="47"/>
      <c r="O28" s="47"/>
      <c r="P28" s="48"/>
      <c r="Q28" s="48"/>
      <c r="R28" s="49" t="s">
        <v>1795</v>
      </c>
      <c r="S28" s="50" t="s">
        <v>1794</v>
      </c>
      <c r="T28" s="51">
        <f>+IF(ISERR(S28/R28*100),"N/A",ROUND(S28/R28*100,2))</f>
        <v>18.690000000000001</v>
      </c>
      <c r="U28" s="50" t="s">
        <v>1793</v>
      </c>
      <c r="V28" s="51">
        <f>+IF(ISERR(U28/S28*100),"N/A",ROUND(U28/S28*100,2))</f>
        <v>43.06</v>
      </c>
      <c r="W28" s="52">
        <f>+IF(ISERR(U28/R28*100),"N/A",ROUND(U28/R28*100,2))</f>
        <v>8.0500000000000007</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97" t="s">
        <v>1792</v>
      </c>
      <c r="C30" s="298"/>
      <c r="D30" s="298"/>
      <c r="E30" s="298"/>
      <c r="F30" s="298"/>
      <c r="G30" s="298"/>
      <c r="H30" s="298"/>
      <c r="I30" s="298"/>
      <c r="J30" s="298"/>
      <c r="K30" s="298"/>
      <c r="L30" s="298"/>
      <c r="M30" s="298"/>
      <c r="N30" s="298"/>
      <c r="O30" s="298"/>
      <c r="P30" s="298"/>
      <c r="Q30" s="298"/>
      <c r="R30" s="298"/>
      <c r="S30" s="298"/>
      <c r="T30" s="298"/>
      <c r="U30" s="298"/>
      <c r="V30" s="298"/>
      <c r="W30" s="299"/>
    </row>
    <row r="31" spans="2:27" ht="67.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1791</v>
      </c>
      <c r="C32" s="298"/>
      <c r="D32" s="298"/>
      <c r="E32" s="298"/>
      <c r="F32" s="298"/>
      <c r="G32" s="298"/>
      <c r="H32" s="298"/>
      <c r="I32" s="298"/>
      <c r="J32" s="298"/>
      <c r="K32" s="298"/>
      <c r="L32" s="298"/>
      <c r="M32" s="298"/>
      <c r="N32" s="298"/>
      <c r="O32" s="298"/>
      <c r="P32" s="298"/>
      <c r="Q32" s="298"/>
      <c r="R32" s="298"/>
      <c r="S32" s="298"/>
      <c r="T32" s="298"/>
      <c r="U32" s="298"/>
      <c r="V32" s="298"/>
      <c r="W32" s="299"/>
    </row>
    <row r="33" spans="2:23" ht="15" customHeight="1" thickBot="1" x14ac:dyDescent="0.25">
      <c r="B33" s="300"/>
      <c r="C33" s="301"/>
      <c r="D33" s="301"/>
      <c r="E33" s="301"/>
      <c r="F33" s="301"/>
      <c r="G33" s="301"/>
      <c r="H33" s="301"/>
      <c r="I33" s="301"/>
      <c r="J33" s="301"/>
      <c r="K33" s="301"/>
      <c r="L33" s="301"/>
      <c r="M33" s="301"/>
      <c r="N33" s="301"/>
      <c r="O33" s="301"/>
      <c r="P33" s="301"/>
      <c r="Q33" s="301"/>
      <c r="R33" s="301"/>
      <c r="S33" s="301"/>
      <c r="T33" s="301"/>
      <c r="U33" s="301"/>
      <c r="V33" s="301"/>
      <c r="W33" s="302"/>
    </row>
    <row r="34" spans="2:23" ht="37.5" customHeight="1" thickTop="1" x14ac:dyDescent="0.2">
      <c r="B34" s="297" t="s">
        <v>1790</v>
      </c>
      <c r="C34" s="298"/>
      <c r="D34" s="298"/>
      <c r="E34" s="298"/>
      <c r="F34" s="298"/>
      <c r="G34" s="298"/>
      <c r="H34" s="298"/>
      <c r="I34" s="298"/>
      <c r="J34" s="298"/>
      <c r="K34" s="298"/>
      <c r="L34" s="298"/>
      <c r="M34" s="298"/>
      <c r="N34" s="298"/>
      <c r="O34" s="298"/>
      <c r="P34" s="298"/>
      <c r="Q34" s="298"/>
      <c r="R34" s="298"/>
      <c r="S34" s="298"/>
      <c r="T34" s="298"/>
      <c r="U34" s="298"/>
      <c r="V34" s="298"/>
      <c r="W34" s="299"/>
    </row>
    <row r="35" spans="2:23" ht="31.5" customHeight="1" thickBot="1" x14ac:dyDescent="0.25">
      <c r="B35" s="303"/>
      <c r="C35" s="304"/>
      <c r="D35" s="304"/>
      <c r="E35" s="304"/>
      <c r="F35" s="304"/>
      <c r="G35" s="304"/>
      <c r="H35" s="304"/>
      <c r="I35" s="304"/>
      <c r="J35" s="304"/>
      <c r="K35" s="304"/>
      <c r="L35" s="304"/>
      <c r="M35" s="304"/>
      <c r="N35" s="304"/>
      <c r="O35" s="304"/>
      <c r="P35" s="304"/>
      <c r="Q35" s="304"/>
      <c r="R35" s="304"/>
      <c r="S35" s="304"/>
      <c r="T35" s="304"/>
      <c r="U35" s="304"/>
      <c r="V35" s="304"/>
      <c r="W35" s="30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177</v>
      </c>
      <c r="D4" s="253" t="s">
        <v>1771</v>
      </c>
      <c r="E4" s="253"/>
      <c r="F4" s="253"/>
      <c r="G4" s="253"/>
      <c r="H4" s="254"/>
      <c r="I4" s="18"/>
      <c r="J4" s="255" t="s">
        <v>6</v>
      </c>
      <c r="K4" s="253"/>
      <c r="L4" s="17" t="s">
        <v>1824</v>
      </c>
      <c r="M4" s="256" t="s">
        <v>1823</v>
      </c>
      <c r="N4" s="256"/>
      <c r="O4" s="256"/>
      <c r="P4" s="256"/>
      <c r="Q4" s="257"/>
      <c r="R4" s="19"/>
      <c r="S4" s="258" t="s">
        <v>9</v>
      </c>
      <c r="T4" s="259"/>
      <c r="U4" s="259"/>
      <c r="V4" s="260" t="s">
        <v>1822</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1798</v>
      </c>
      <c r="D6" s="262" t="s">
        <v>1808</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1821</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14" customHeight="1" thickTop="1" thickBot="1" x14ac:dyDescent="0.25">
      <c r="B10" s="27" t="s">
        <v>25</v>
      </c>
      <c r="C10" s="260" t="s">
        <v>1820</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1804</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1819</v>
      </c>
      <c r="C21" s="288"/>
      <c r="D21" s="288"/>
      <c r="E21" s="288"/>
      <c r="F21" s="288"/>
      <c r="G21" s="288"/>
      <c r="H21" s="288"/>
      <c r="I21" s="288"/>
      <c r="J21" s="288"/>
      <c r="K21" s="288"/>
      <c r="L21" s="288"/>
      <c r="M21" s="289" t="s">
        <v>1798</v>
      </c>
      <c r="N21" s="289"/>
      <c r="O21" s="289" t="s">
        <v>60</v>
      </c>
      <c r="P21" s="289"/>
      <c r="Q21" s="290" t="s">
        <v>53</v>
      </c>
      <c r="R21" s="290"/>
      <c r="S21" s="34" t="s">
        <v>798</v>
      </c>
      <c r="T21" s="34" t="s">
        <v>57</v>
      </c>
      <c r="U21" s="34" t="s">
        <v>57</v>
      </c>
      <c r="V21" s="34" t="str">
        <f>+IF(ISERR(U21/T21*100),"N/A",ROUND(U21/T21*100,2))</f>
        <v>N/A</v>
      </c>
      <c r="W21" s="35">
        <f>+IF(ISERR(U21/S21*100),"N/A",ROUND(U21/S21*100,2))</f>
        <v>0</v>
      </c>
    </row>
    <row r="22" spans="2:27" ht="56.25" customHeight="1" thickBot="1" x14ac:dyDescent="0.25">
      <c r="B22" s="287" t="s">
        <v>1818</v>
      </c>
      <c r="C22" s="288"/>
      <c r="D22" s="288"/>
      <c r="E22" s="288"/>
      <c r="F22" s="288"/>
      <c r="G22" s="288"/>
      <c r="H22" s="288"/>
      <c r="I22" s="288"/>
      <c r="J22" s="288"/>
      <c r="K22" s="288"/>
      <c r="L22" s="288"/>
      <c r="M22" s="289" t="s">
        <v>1798</v>
      </c>
      <c r="N22" s="289"/>
      <c r="O22" s="289" t="s">
        <v>60</v>
      </c>
      <c r="P22" s="289"/>
      <c r="Q22" s="290" t="s">
        <v>70</v>
      </c>
      <c r="R22" s="290"/>
      <c r="S22" s="34" t="s">
        <v>54</v>
      </c>
      <c r="T22" s="34" t="s">
        <v>172</v>
      </c>
      <c r="U22" s="34" t="s">
        <v>172</v>
      </c>
      <c r="V22" s="34" t="str">
        <f>+IF(ISERR(U22/T22*100),"N/A",ROUND(U22/T22*100,2))</f>
        <v>N/A</v>
      </c>
      <c r="W22" s="35" t="str">
        <f>+IF(ISERR(U22/S22*100),"N/A",ROUND(U22/S22*100,2))</f>
        <v>N/A</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40" t="s">
        <v>1796</v>
      </c>
      <c r="F26" s="40"/>
      <c r="G26" s="40"/>
      <c r="H26" s="41"/>
      <c r="I26" s="41"/>
      <c r="J26" s="41"/>
      <c r="K26" s="41"/>
      <c r="L26" s="41"/>
      <c r="M26" s="41"/>
      <c r="N26" s="41"/>
      <c r="O26" s="41"/>
      <c r="P26" s="42"/>
      <c r="Q26" s="42"/>
      <c r="R26" s="43" t="s">
        <v>1817</v>
      </c>
      <c r="S26" s="44" t="s">
        <v>11</v>
      </c>
      <c r="T26" s="42"/>
      <c r="U26" s="44" t="s">
        <v>1815</v>
      </c>
      <c r="V26" s="42"/>
      <c r="W26" s="45">
        <f>+IF(ISERR(U26/R26*100),"N/A",ROUND(U26/R26*100,2))</f>
        <v>0.43</v>
      </c>
    </row>
    <row r="27" spans="2:27" ht="26.25" customHeight="1" thickBot="1" x14ac:dyDescent="0.25">
      <c r="B27" s="308" t="s">
        <v>75</v>
      </c>
      <c r="C27" s="309"/>
      <c r="D27" s="309"/>
      <c r="E27" s="46" t="s">
        <v>1796</v>
      </c>
      <c r="F27" s="46"/>
      <c r="G27" s="46"/>
      <c r="H27" s="47"/>
      <c r="I27" s="47"/>
      <c r="J27" s="47"/>
      <c r="K27" s="47"/>
      <c r="L27" s="47"/>
      <c r="M27" s="47"/>
      <c r="N27" s="47"/>
      <c r="O27" s="47"/>
      <c r="P27" s="48"/>
      <c r="Q27" s="48"/>
      <c r="R27" s="49" t="s">
        <v>1817</v>
      </c>
      <c r="S27" s="50" t="s">
        <v>1816</v>
      </c>
      <c r="T27" s="51">
        <f>+IF(ISERR(S27/R27*100),"N/A",ROUND(S27/R27*100,2))</f>
        <v>24.31</v>
      </c>
      <c r="U27" s="50" t="s">
        <v>1815</v>
      </c>
      <c r="V27" s="51">
        <f>+IF(ISERR(U27/S27*100),"N/A",ROUND(U27/S27*100,2))</f>
        <v>1.78</v>
      </c>
      <c r="W27" s="52">
        <f>+IF(ISERR(U27/R27*100),"N/A",ROUND(U27/R27*100,2))</f>
        <v>0.43</v>
      </c>
    </row>
    <row r="28" spans="2:27" ht="22.5" customHeight="1" thickTop="1" thickBot="1" x14ac:dyDescent="0.25">
      <c r="B28" s="11" t="s">
        <v>81</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97" t="s">
        <v>1814</v>
      </c>
      <c r="C29" s="298"/>
      <c r="D29" s="298"/>
      <c r="E29" s="298"/>
      <c r="F29" s="298"/>
      <c r="G29" s="298"/>
      <c r="H29" s="298"/>
      <c r="I29" s="298"/>
      <c r="J29" s="298"/>
      <c r="K29" s="298"/>
      <c r="L29" s="298"/>
      <c r="M29" s="298"/>
      <c r="N29" s="298"/>
      <c r="O29" s="298"/>
      <c r="P29" s="298"/>
      <c r="Q29" s="298"/>
      <c r="R29" s="298"/>
      <c r="S29" s="298"/>
      <c r="T29" s="298"/>
      <c r="U29" s="298"/>
      <c r="V29" s="298"/>
      <c r="W29" s="299"/>
    </row>
    <row r="30" spans="2:27" ht="41.25" customHeight="1" thickBot="1" x14ac:dyDescent="0.25">
      <c r="B30" s="300"/>
      <c r="C30" s="301"/>
      <c r="D30" s="301"/>
      <c r="E30" s="301"/>
      <c r="F30" s="301"/>
      <c r="G30" s="301"/>
      <c r="H30" s="301"/>
      <c r="I30" s="301"/>
      <c r="J30" s="301"/>
      <c r="K30" s="301"/>
      <c r="L30" s="301"/>
      <c r="M30" s="301"/>
      <c r="N30" s="301"/>
      <c r="O30" s="301"/>
      <c r="P30" s="301"/>
      <c r="Q30" s="301"/>
      <c r="R30" s="301"/>
      <c r="S30" s="301"/>
      <c r="T30" s="301"/>
      <c r="U30" s="301"/>
      <c r="V30" s="301"/>
      <c r="W30" s="302"/>
    </row>
    <row r="31" spans="2:27" ht="37.5" customHeight="1" thickTop="1" x14ac:dyDescent="0.2">
      <c r="B31" s="297" t="s">
        <v>1813</v>
      </c>
      <c r="C31" s="298"/>
      <c r="D31" s="298"/>
      <c r="E31" s="298"/>
      <c r="F31" s="298"/>
      <c r="G31" s="298"/>
      <c r="H31" s="298"/>
      <c r="I31" s="298"/>
      <c r="J31" s="298"/>
      <c r="K31" s="298"/>
      <c r="L31" s="298"/>
      <c r="M31" s="298"/>
      <c r="N31" s="298"/>
      <c r="O31" s="298"/>
      <c r="P31" s="298"/>
      <c r="Q31" s="298"/>
      <c r="R31" s="298"/>
      <c r="S31" s="298"/>
      <c r="T31" s="298"/>
      <c r="U31" s="298"/>
      <c r="V31" s="298"/>
      <c r="W31" s="299"/>
    </row>
    <row r="32" spans="2:27" ht="1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1812</v>
      </c>
      <c r="C33" s="298"/>
      <c r="D33" s="298"/>
      <c r="E33" s="298"/>
      <c r="F33" s="298"/>
      <c r="G33" s="298"/>
      <c r="H33" s="298"/>
      <c r="I33" s="298"/>
      <c r="J33" s="298"/>
      <c r="K33" s="298"/>
      <c r="L33" s="298"/>
      <c r="M33" s="298"/>
      <c r="N33" s="298"/>
      <c r="O33" s="298"/>
      <c r="P33" s="298"/>
      <c r="Q33" s="298"/>
      <c r="R33" s="298"/>
      <c r="S33" s="298"/>
      <c r="T33" s="298"/>
      <c r="U33" s="298"/>
      <c r="V33" s="298"/>
      <c r="W33" s="299"/>
    </row>
    <row r="34" spans="2:23" ht="13.5" thickBot="1" x14ac:dyDescent="0.25">
      <c r="B34" s="303"/>
      <c r="C34" s="304"/>
      <c r="D34" s="304"/>
      <c r="E34" s="304"/>
      <c r="F34" s="304"/>
      <c r="G34" s="304"/>
      <c r="H34" s="304"/>
      <c r="I34" s="304"/>
      <c r="J34" s="304"/>
      <c r="K34" s="304"/>
      <c r="L34" s="304"/>
      <c r="M34" s="304"/>
      <c r="N34" s="304"/>
      <c r="O34" s="304"/>
      <c r="P34" s="304"/>
      <c r="Q34" s="304"/>
      <c r="R34" s="304"/>
      <c r="S34" s="304"/>
      <c r="T34" s="304"/>
      <c r="U34" s="304"/>
      <c r="V34" s="304"/>
      <c r="W34" s="30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D10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177</v>
      </c>
      <c r="D4" s="253" t="s">
        <v>1771</v>
      </c>
      <c r="E4" s="253"/>
      <c r="F4" s="253"/>
      <c r="G4" s="253"/>
      <c r="H4" s="254"/>
      <c r="I4" s="18"/>
      <c r="J4" s="255" t="s">
        <v>6</v>
      </c>
      <c r="K4" s="253"/>
      <c r="L4" s="17" t="s">
        <v>1249</v>
      </c>
      <c r="M4" s="256" t="s">
        <v>1248</v>
      </c>
      <c r="N4" s="256"/>
      <c r="O4" s="256"/>
      <c r="P4" s="256"/>
      <c r="Q4" s="257"/>
      <c r="R4" s="19"/>
      <c r="S4" s="258" t="s">
        <v>9</v>
      </c>
      <c r="T4" s="259"/>
      <c r="U4" s="259"/>
      <c r="V4" s="260" t="s">
        <v>1860</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1859</v>
      </c>
      <c r="D6" s="262" t="s">
        <v>1858</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317</v>
      </c>
      <c r="D7" s="249" t="s">
        <v>1857</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314</v>
      </c>
      <c r="D8" s="249" t="s">
        <v>1856</v>
      </c>
      <c r="E8" s="249"/>
      <c r="F8" s="249"/>
      <c r="G8" s="249"/>
      <c r="H8" s="249"/>
      <c r="I8" s="22"/>
      <c r="J8" s="26" t="s">
        <v>1855</v>
      </c>
      <c r="K8" s="26" t="s">
        <v>107</v>
      </c>
      <c r="L8" s="26" t="s">
        <v>1854</v>
      </c>
      <c r="M8" s="26" t="s">
        <v>1853</v>
      </c>
      <c r="N8" s="25"/>
      <c r="O8" s="22"/>
      <c r="P8" s="250" t="s">
        <v>11</v>
      </c>
      <c r="Q8" s="250"/>
      <c r="R8" s="250"/>
      <c r="S8" s="250"/>
      <c r="T8" s="250"/>
      <c r="U8" s="250"/>
      <c r="V8" s="250"/>
      <c r="W8" s="250"/>
    </row>
    <row r="9" spans="1:29" ht="30" customHeight="1" x14ac:dyDescent="0.2">
      <c r="B9" s="23"/>
      <c r="C9" s="21" t="s">
        <v>1852</v>
      </c>
      <c r="D9" s="249" t="s">
        <v>1851</v>
      </c>
      <c r="E9" s="249"/>
      <c r="F9" s="249"/>
      <c r="G9" s="249"/>
      <c r="H9" s="249"/>
      <c r="I9" s="249" t="s">
        <v>11</v>
      </c>
      <c r="J9" s="249"/>
      <c r="K9" s="249"/>
      <c r="L9" s="249"/>
      <c r="M9" s="249"/>
      <c r="N9" s="249"/>
      <c r="O9" s="249"/>
      <c r="P9" s="249"/>
      <c r="Q9" s="249"/>
      <c r="R9" s="249"/>
      <c r="S9" s="249"/>
      <c r="T9" s="249"/>
      <c r="U9" s="249"/>
      <c r="V9" s="249"/>
      <c r="W9" s="250"/>
    </row>
    <row r="10" spans="1:29" ht="30" customHeight="1" x14ac:dyDescent="0.2">
      <c r="B10" s="23"/>
      <c r="C10" s="21" t="s">
        <v>1850</v>
      </c>
      <c r="D10" s="249" t="s">
        <v>1849</v>
      </c>
      <c r="E10" s="249"/>
      <c r="F10" s="249"/>
      <c r="G10" s="249"/>
      <c r="H10" s="249"/>
      <c r="I10" s="250" t="s">
        <v>11</v>
      </c>
      <c r="J10" s="250"/>
      <c r="K10" s="250"/>
      <c r="L10" s="250"/>
      <c r="M10" s="250"/>
      <c r="N10" s="250"/>
      <c r="O10" s="250"/>
      <c r="P10" s="250"/>
      <c r="Q10" s="250"/>
      <c r="R10" s="250"/>
      <c r="S10" s="250"/>
      <c r="T10" s="250"/>
      <c r="U10" s="250"/>
      <c r="V10" s="250"/>
      <c r="W10" s="250"/>
    </row>
    <row r="11" spans="1:29" ht="30" customHeight="1" x14ac:dyDescent="0.2">
      <c r="B11" s="23"/>
      <c r="C11" s="21" t="s">
        <v>1848</v>
      </c>
      <c r="D11" s="249" t="s">
        <v>1847</v>
      </c>
      <c r="E11" s="249"/>
      <c r="F11" s="249"/>
      <c r="G11" s="249"/>
      <c r="H11" s="249"/>
      <c r="I11" s="250" t="s">
        <v>11</v>
      </c>
      <c r="J11" s="250"/>
      <c r="K11" s="250"/>
      <c r="L11" s="250"/>
      <c r="M11" s="250"/>
      <c r="N11" s="250"/>
      <c r="O11" s="250"/>
      <c r="P11" s="250"/>
      <c r="Q11" s="250"/>
      <c r="R11" s="250"/>
      <c r="S11" s="250"/>
      <c r="T11" s="250"/>
      <c r="U11" s="250"/>
      <c r="V11" s="250"/>
      <c r="W11" s="250"/>
    </row>
    <row r="12" spans="1:29" ht="30" customHeight="1" x14ac:dyDescent="0.2">
      <c r="B12" s="23"/>
      <c r="C12" s="21" t="s">
        <v>1846</v>
      </c>
      <c r="D12" s="249" t="s">
        <v>1845</v>
      </c>
      <c r="E12" s="249"/>
      <c r="F12" s="249"/>
      <c r="G12" s="249"/>
      <c r="H12" s="249"/>
      <c r="I12" s="250" t="s">
        <v>11</v>
      </c>
      <c r="J12" s="250"/>
      <c r="K12" s="250"/>
      <c r="L12" s="250"/>
      <c r="M12" s="250"/>
      <c r="N12" s="250"/>
      <c r="O12" s="250"/>
      <c r="P12" s="250"/>
      <c r="Q12" s="250"/>
      <c r="R12" s="250"/>
      <c r="S12" s="250"/>
      <c r="T12" s="250"/>
      <c r="U12" s="250"/>
      <c r="V12" s="250"/>
      <c r="W12" s="250"/>
    </row>
    <row r="13" spans="1:29" ht="30" customHeight="1" x14ac:dyDescent="0.2">
      <c r="B13" s="23"/>
      <c r="C13" s="21" t="s">
        <v>1844</v>
      </c>
      <c r="D13" s="249" t="s">
        <v>1843</v>
      </c>
      <c r="E13" s="249"/>
      <c r="F13" s="249"/>
      <c r="G13" s="249"/>
      <c r="H13" s="249"/>
      <c r="I13" s="250" t="s">
        <v>11</v>
      </c>
      <c r="J13" s="250"/>
      <c r="K13" s="250"/>
      <c r="L13" s="250"/>
      <c r="M13" s="250"/>
      <c r="N13" s="250"/>
      <c r="O13" s="250"/>
      <c r="P13" s="250"/>
      <c r="Q13" s="250"/>
      <c r="R13" s="250"/>
      <c r="S13" s="250"/>
      <c r="T13" s="250"/>
      <c r="U13" s="250"/>
      <c r="V13" s="250"/>
      <c r="W13" s="250"/>
    </row>
    <row r="14" spans="1:29" ht="25.5" customHeight="1" thickBot="1" x14ac:dyDescent="0.25">
      <c r="B14" s="23"/>
      <c r="C14" s="250" t="s">
        <v>11</v>
      </c>
      <c r="D14" s="250"/>
      <c r="E14" s="250"/>
      <c r="F14" s="250"/>
      <c r="G14" s="250"/>
      <c r="H14" s="250"/>
      <c r="I14" s="250"/>
      <c r="J14" s="250"/>
      <c r="K14" s="250"/>
      <c r="L14" s="250"/>
      <c r="M14" s="250"/>
      <c r="N14" s="250"/>
      <c r="O14" s="250"/>
      <c r="P14" s="250"/>
      <c r="Q14" s="250"/>
      <c r="R14" s="250"/>
      <c r="S14" s="250"/>
      <c r="T14" s="250"/>
      <c r="U14" s="250"/>
      <c r="V14" s="250"/>
      <c r="W14" s="250"/>
    </row>
    <row r="15" spans="1:29" ht="66.75" customHeight="1" thickTop="1" thickBot="1" x14ac:dyDescent="0.25">
      <c r="B15" s="27" t="s">
        <v>25</v>
      </c>
      <c r="C15" s="260" t="s">
        <v>1842</v>
      </c>
      <c r="D15" s="260"/>
      <c r="E15" s="260"/>
      <c r="F15" s="260"/>
      <c r="G15" s="260"/>
      <c r="H15" s="260"/>
      <c r="I15" s="260"/>
      <c r="J15" s="260"/>
      <c r="K15" s="260"/>
      <c r="L15" s="260"/>
      <c r="M15" s="260"/>
      <c r="N15" s="260"/>
      <c r="O15" s="260"/>
      <c r="P15" s="260"/>
      <c r="Q15" s="260"/>
      <c r="R15" s="260"/>
      <c r="S15" s="260"/>
      <c r="T15" s="260"/>
      <c r="U15" s="260"/>
      <c r="V15" s="260"/>
      <c r="W15" s="261"/>
    </row>
    <row r="16" spans="1:29" ht="9" customHeight="1" thickTop="1" thickBot="1" x14ac:dyDescent="0.25"/>
    <row r="17" spans="2:27" ht="21.75" customHeight="1" thickTop="1" thickBot="1" x14ac:dyDescent="0.25">
      <c r="B17" s="11" t="s">
        <v>27</v>
      </c>
      <c r="C17" s="12"/>
      <c r="D17" s="12"/>
      <c r="E17" s="12"/>
      <c r="F17" s="12"/>
      <c r="G17" s="12"/>
      <c r="H17" s="13"/>
      <c r="I17" s="13"/>
      <c r="J17" s="13"/>
      <c r="K17" s="13"/>
      <c r="L17" s="13"/>
      <c r="M17" s="13"/>
      <c r="N17" s="13"/>
      <c r="O17" s="13"/>
      <c r="P17" s="13"/>
      <c r="Q17" s="13"/>
      <c r="R17" s="13"/>
      <c r="S17" s="13"/>
      <c r="T17" s="13"/>
      <c r="U17" s="13"/>
      <c r="V17" s="13"/>
      <c r="W17" s="14"/>
    </row>
    <row r="18" spans="2:27" ht="19.5" customHeight="1" thickTop="1" x14ac:dyDescent="0.2">
      <c r="B18" s="264" t="s">
        <v>28</v>
      </c>
      <c r="C18" s="265"/>
      <c r="D18" s="265"/>
      <c r="E18" s="265"/>
      <c r="F18" s="265"/>
      <c r="G18" s="265"/>
      <c r="H18" s="265"/>
      <c r="I18" s="265"/>
      <c r="J18" s="28"/>
      <c r="K18" s="265" t="s">
        <v>29</v>
      </c>
      <c r="L18" s="265"/>
      <c r="M18" s="265"/>
      <c r="N18" s="265"/>
      <c r="O18" s="265"/>
      <c r="P18" s="265"/>
      <c r="Q18" s="265"/>
      <c r="R18" s="29"/>
      <c r="S18" s="265" t="s">
        <v>30</v>
      </c>
      <c r="T18" s="265"/>
      <c r="U18" s="265"/>
      <c r="V18" s="265"/>
      <c r="W18" s="266"/>
    </row>
    <row r="19" spans="2:27" ht="69" customHeight="1" x14ac:dyDescent="0.2">
      <c r="B19" s="20" t="s">
        <v>31</v>
      </c>
      <c r="C19" s="262" t="s">
        <v>11</v>
      </c>
      <c r="D19" s="262"/>
      <c r="E19" s="262"/>
      <c r="F19" s="262"/>
      <c r="G19" s="262"/>
      <c r="H19" s="262"/>
      <c r="I19" s="262"/>
      <c r="J19" s="30"/>
      <c r="K19" s="30" t="s">
        <v>32</v>
      </c>
      <c r="L19" s="262" t="s">
        <v>11</v>
      </c>
      <c r="M19" s="262"/>
      <c r="N19" s="262"/>
      <c r="O19" s="262"/>
      <c r="P19" s="262"/>
      <c r="Q19" s="262"/>
      <c r="R19" s="22"/>
      <c r="S19" s="30" t="s">
        <v>33</v>
      </c>
      <c r="T19" s="267" t="s">
        <v>1841</v>
      </c>
      <c r="U19" s="267"/>
      <c r="V19" s="267"/>
      <c r="W19" s="267"/>
    </row>
    <row r="20" spans="2:27" ht="86.25" customHeight="1" x14ac:dyDescent="0.2">
      <c r="B20" s="20" t="s">
        <v>35</v>
      </c>
      <c r="C20" s="262" t="s">
        <v>11</v>
      </c>
      <c r="D20" s="262"/>
      <c r="E20" s="262"/>
      <c r="F20" s="262"/>
      <c r="G20" s="262"/>
      <c r="H20" s="262"/>
      <c r="I20" s="262"/>
      <c r="J20" s="30"/>
      <c r="K20" s="30" t="s">
        <v>35</v>
      </c>
      <c r="L20" s="262" t="s">
        <v>11</v>
      </c>
      <c r="M20" s="262"/>
      <c r="N20" s="262"/>
      <c r="O20" s="262"/>
      <c r="P20" s="262"/>
      <c r="Q20" s="262"/>
      <c r="R20" s="22"/>
      <c r="S20" s="30" t="s">
        <v>36</v>
      </c>
      <c r="T20" s="267" t="s">
        <v>11</v>
      </c>
      <c r="U20" s="267"/>
      <c r="V20" s="267"/>
      <c r="W20" s="267"/>
    </row>
    <row r="21" spans="2:27" ht="25.5" customHeight="1" thickBot="1" x14ac:dyDescent="0.25">
      <c r="B21" s="31" t="s">
        <v>37</v>
      </c>
      <c r="C21" s="268" t="s">
        <v>11</v>
      </c>
      <c r="D21" s="268"/>
      <c r="E21" s="268"/>
      <c r="F21" s="268"/>
      <c r="G21" s="268"/>
      <c r="H21" s="268"/>
      <c r="I21" s="268"/>
      <c r="J21" s="268"/>
      <c r="K21" s="268"/>
      <c r="L21" s="268"/>
      <c r="M21" s="268"/>
      <c r="N21" s="268"/>
      <c r="O21" s="268"/>
      <c r="P21" s="268"/>
      <c r="Q21" s="268"/>
      <c r="R21" s="268"/>
      <c r="S21" s="268"/>
      <c r="T21" s="268"/>
      <c r="U21" s="268"/>
      <c r="V21" s="268"/>
      <c r="W21" s="269"/>
    </row>
    <row r="22" spans="2:27" ht="21.75" customHeight="1" thickTop="1" thickBot="1" x14ac:dyDescent="0.25">
      <c r="B22" s="11" t="s">
        <v>38</v>
      </c>
      <c r="C22" s="12"/>
      <c r="D22" s="12"/>
      <c r="E22" s="12"/>
      <c r="F22" s="12"/>
      <c r="G22" s="12"/>
      <c r="H22" s="13"/>
      <c r="I22" s="13"/>
      <c r="J22" s="13"/>
      <c r="K22" s="13"/>
      <c r="L22" s="13"/>
      <c r="M22" s="13"/>
      <c r="N22" s="13"/>
      <c r="O22" s="13"/>
      <c r="P22" s="13"/>
      <c r="Q22" s="13"/>
      <c r="R22" s="13"/>
      <c r="S22" s="13"/>
      <c r="T22" s="13"/>
      <c r="U22" s="13"/>
      <c r="V22" s="13"/>
      <c r="W22" s="14"/>
    </row>
    <row r="23" spans="2:27" ht="25.5" customHeight="1" thickTop="1" thickBot="1" x14ac:dyDescent="0.25">
      <c r="B23" s="270" t="s">
        <v>39</v>
      </c>
      <c r="C23" s="271"/>
      <c r="D23" s="271"/>
      <c r="E23" s="271"/>
      <c r="F23" s="271"/>
      <c r="G23" s="271"/>
      <c r="H23" s="271"/>
      <c r="I23" s="271"/>
      <c r="J23" s="271"/>
      <c r="K23" s="271"/>
      <c r="L23" s="271"/>
      <c r="M23" s="271"/>
      <c r="N23" s="271"/>
      <c r="O23" s="271"/>
      <c r="P23" s="271"/>
      <c r="Q23" s="271"/>
      <c r="R23" s="271"/>
      <c r="S23" s="271"/>
      <c r="T23" s="272"/>
      <c r="U23" s="273" t="s">
        <v>40</v>
      </c>
      <c r="V23" s="274"/>
      <c r="W23" s="275"/>
    </row>
    <row r="24" spans="2:27" ht="14.25" customHeight="1" x14ac:dyDescent="0.2">
      <c r="B24" s="276" t="s">
        <v>41</v>
      </c>
      <c r="C24" s="277"/>
      <c r="D24" s="277"/>
      <c r="E24" s="277"/>
      <c r="F24" s="277"/>
      <c r="G24" s="277"/>
      <c r="H24" s="277"/>
      <c r="I24" s="277"/>
      <c r="J24" s="277"/>
      <c r="K24" s="277"/>
      <c r="L24" s="277"/>
      <c r="M24" s="277" t="s">
        <v>42</v>
      </c>
      <c r="N24" s="277"/>
      <c r="O24" s="277" t="s">
        <v>43</v>
      </c>
      <c r="P24" s="277"/>
      <c r="Q24" s="277" t="s">
        <v>44</v>
      </c>
      <c r="R24" s="277"/>
      <c r="S24" s="277" t="s">
        <v>45</v>
      </c>
      <c r="T24" s="280" t="s">
        <v>46</v>
      </c>
      <c r="U24" s="282" t="s">
        <v>47</v>
      </c>
      <c r="V24" s="284" t="s">
        <v>48</v>
      </c>
      <c r="W24" s="285" t="s">
        <v>49</v>
      </c>
    </row>
    <row r="25" spans="2:27" ht="27" customHeight="1" thickBot="1" x14ac:dyDescent="0.25">
      <c r="B25" s="278"/>
      <c r="C25" s="279"/>
      <c r="D25" s="279"/>
      <c r="E25" s="279"/>
      <c r="F25" s="279"/>
      <c r="G25" s="279"/>
      <c r="H25" s="279"/>
      <c r="I25" s="279"/>
      <c r="J25" s="279"/>
      <c r="K25" s="279"/>
      <c r="L25" s="279"/>
      <c r="M25" s="279"/>
      <c r="N25" s="279"/>
      <c r="O25" s="279"/>
      <c r="P25" s="279"/>
      <c r="Q25" s="279"/>
      <c r="R25" s="279"/>
      <c r="S25" s="279"/>
      <c r="T25" s="281"/>
      <c r="U25" s="283"/>
      <c r="V25" s="279"/>
      <c r="W25" s="286"/>
      <c r="Z25" s="33"/>
      <c r="AA25" s="33"/>
    </row>
    <row r="26" spans="2:27" ht="56.25" customHeight="1" x14ac:dyDescent="0.2">
      <c r="B26" s="287" t="s">
        <v>1840</v>
      </c>
      <c r="C26" s="288"/>
      <c r="D26" s="288"/>
      <c r="E26" s="288"/>
      <c r="F26" s="288"/>
      <c r="G26" s="288"/>
      <c r="H26" s="288"/>
      <c r="I26" s="288"/>
      <c r="J26" s="288"/>
      <c r="K26" s="288"/>
      <c r="L26" s="288"/>
      <c r="M26" s="289" t="s">
        <v>219</v>
      </c>
      <c r="N26" s="289"/>
      <c r="O26" s="289" t="s">
        <v>60</v>
      </c>
      <c r="P26" s="289"/>
      <c r="Q26" s="290" t="s">
        <v>53</v>
      </c>
      <c r="R26" s="290"/>
      <c r="S26" s="34" t="s">
        <v>1839</v>
      </c>
      <c r="T26" s="34" t="s">
        <v>54</v>
      </c>
      <c r="U26" s="34" t="s">
        <v>1838</v>
      </c>
      <c r="V26" s="34">
        <f>+IF(ISERR(U26/T26*100),"N/A",ROUND(U26/T26*100,2))</f>
        <v>100.63</v>
      </c>
      <c r="W26" s="35">
        <f>+IF(ISERR(U26/S26*100),"N/A",ROUND(U26/S26*100,2))</f>
        <v>0.03</v>
      </c>
    </row>
    <row r="27" spans="2:27" ht="56.25" customHeight="1" x14ac:dyDescent="0.2">
      <c r="B27" s="287" t="s">
        <v>1837</v>
      </c>
      <c r="C27" s="288"/>
      <c r="D27" s="288"/>
      <c r="E27" s="288"/>
      <c r="F27" s="288"/>
      <c r="G27" s="288"/>
      <c r="H27" s="288"/>
      <c r="I27" s="288"/>
      <c r="J27" s="288"/>
      <c r="K27" s="288"/>
      <c r="L27" s="288"/>
      <c r="M27" s="289" t="s">
        <v>219</v>
      </c>
      <c r="N27" s="289"/>
      <c r="O27" s="289" t="s">
        <v>60</v>
      </c>
      <c r="P27" s="289"/>
      <c r="Q27" s="290" t="s">
        <v>53</v>
      </c>
      <c r="R27" s="290"/>
      <c r="S27" s="34" t="s">
        <v>1836</v>
      </c>
      <c r="T27" s="34" t="s">
        <v>54</v>
      </c>
      <c r="U27" s="34" t="s">
        <v>1835</v>
      </c>
      <c r="V27" s="34">
        <f>+IF(ISERR(U27/T27*100),"N/A",ROUND(U27/T27*100,2))</f>
        <v>101.49</v>
      </c>
      <c r="W27" s="35">
        <f>+IF(ISERR(U27/S27*100),"N/A",ROUND(U27/S27*100,2))</f>
        <v>0.03</v>
      </c>
    </row>
    <row r="28" spans="2:27" ht="56.25" customHeight="1" x14ac:dyDescent="0.2">
      <c r="B28" s="287" t="s">
        <v>1834</v>
      </c>
      <c r="C28" s="288"/>
      <c r="D28" s="288"/>
      <c r="E28" s="288"/>
      <c r="F28" s="288"/>
      <c r="G28" s="288"/>
      <c r="H28" s="288"/>
      <c r="I28" s="288"/>
      <c r="J28" s="288"/>
      <c r="K28" s="288"/>
      <c r="L28" s="288"/>
      <c r="M28" s="289" t="s">
        <v>219</v>
      </c>
      <c r="N28" s="289"/>
      <c r="O28" s="289" t="s">
        <v>60</v>
      </c>
      <c r="P28" s="289"/>
      <c r="Q28" s="290" t="s">
        <v>53</v>
      </c>
      <c r="R28" s="290"/>
      <c r="S28" s="34" t="s">
        <v>1833</v>
      </c>
      <c r="T28" s="34" t="s">
        <v>54</v>
      </c>
      <c r="U28" s="34" t="s">
        <v>1832</v>
      </c>
      <c r="V28" s="34">
        <f>+IF(ISERR(U28/T28*100),"N/A",ROUND(U28/T28*100,2))</f>
        <v>99.92</v>
      </c>
      <c r="W28" s="35">
        <f>+IF(ISERR(U28/S28*100),"N/A",ROUND(U28/S28*100,2))</f>
        <v>1.07</v>
      </c>
    </row>
    <row r="29" spans="2:27" ht="56.25" customHeight="1" thickBot="1" x14ac:dyDescent="0.25">
      <c r="B29" s="287" t="s">
        <v>1831</v>
      </c>
      <c r="C29" s="288"/>
      <c r="D29" s="288"/>
      <c r="E29" s="288"/>
      <c r="F29" s="288"/>
      <c r="G29" s="288"/>
      <c r="H29" s="288"/>
      <c r="I29" s="288"/>
      <c r="J29" s="288"/>
      <c r="K29" s="288"/>
      <c r="L29" s="288"/>
      <c r="M29" s="289" t="s">
        <v>219</v>
      </c>
      <c r="N29" s="289"/>
      <c r="O29" s="289" t="s">
        <v>1830</v>
      </c>
      <c r="P29" s="289"/>
      <c r="Q29" s="290" t="s">
        <v>53</v>
      </c>
      <c r="R29" s="290"/>
      <c r="S29" s="34" t="s">
        <v>1829</v>
      </c>
      <c r="T29" s="34" t="s">
        <v>1828</v>
      </c>
      <c r="U29" s="34" t="s">
        <v>1827</v>
      </c>
      <c r="V29" s="34">
        <f>+IF(ISERR(U29/T29*100),"N/A",ROUND(U29/T29*100,2))</f>
        <v>115.62</v>
      </c>
      <c r="W29" s="35">
        <f>+IF(ISERR(U29/S29*100),"N/A",ROUND(U29/S29*100,2))</f>
        <v>114.37</v>
      </c>
    </row>
    <row r="30" spans="2:27" ht="21.75" customHeight="1" thickTop="1" thickBot="1" x14ac:dyDescent="0.25">
      <c r="B30" s="11" t="s">
        <v>65</v>
      </c>
      <c r="C30" s="12"/>
      <c r="D30" s="12"/>
      <c r="E30" s="12"/>
      <c r="F30" s="12"/>
      <c r="G30" s="12"/>
      <c r="H30" s="13"/>
      <c r="I30" s="13"/>
      <c r="J30" s="13"/>
      <c r="K30" s="13"/>
      <c r="L30" s="13"/>
      <c r="M30" s="13"/>
      <c r="N30" s="13"/>
      <c r="O30" s="13"/>
      <c r="P30" s="13"/>
      <c r="Q30" s="13"/>
      <c r="R30" s="13"/>
      <c r="S30" s="13"/>
      <c r="T30" s="13"/>
      <c r="U30" s="13"/>
      <c r="V30" s="13"/>
      <c r="W30" s="14"/>
      <c r="X30" s="36"/>
    </row>
    <row r="31" spans="2:27" ht="29.25" customHeight="1" thickTop="1" thickBot="1" x14ac:dyDescent="0.25">
      <c r="B31" s="291" t="s">
        <v>2293</v>
      </c>
      <c r="C31" s="292"/>
      <c r="D31" s="292"/>
      <c r="E31" s="292"/>
      <c r="F31" s="292"/>
      <c r="G31" s="292"/>
      <c r="H31" s="292"/>
      <c r="I31" s="292"/>
      <c r="J31" s="292"/>
      <c r="K31" s="292"/>
      <c r="L31" s="292"/>
      <c r="M31" s="292"/>
      <c r="N31" s="292"/>
      <c r="O31" s="292"/>
      <c r="P31" s="292"/>
      <c r="Q31" s="293"/>
      <c r="R31" s="37" t="s">
        <v>45</v>
      </c>
      <c r="S31" s="274" t="s">
        <v>46</v>
      </c>
      <c r="T31" s="274"/>
      <c r="U31" s="38" t="s">
        <v>66</v>
      </c>
      <c r="V31" s="273" t="s">
        <v>67</v>
      </c>
      <c r="W31" s="275"/>
    </row>
    <row r="32" spans="2:27" ht="30.75" customHeight="1" thickBot="1" x14ac:dyDescent="0.25">
      <c r="B32" s="294"/>
      <c r="C32" s="295"/>
      <c r="D32" s="295"/>
      <c r="E32" s="295"/>
      <c r="F32" s="295"/>
      <c r="G32" s="295"/>
      <c r="H32" s="295"/>
      <c r="I32" s="295"/>
      <c r="J32" s="295"/>
      <c r="K32" s="295"/>
      <c r="L32" s="295"/>
      <c r="M32" s="295"/>
      <c r="N32" s="295"/>
      <c r="O32" s="295"/>
      <c r="P32" s="295"/>
      <c r="Q32" s="296"/>
      <c r="R32" s="39" t="s">
        <v>68</v>
      </c>
      <c r="S32" s="39" t="s">
        <v>68</v>
      </c>
      <c r="T32" s="39" t="s">
        <v>60</v>
      </c>
      <c r="U32" s="39" t="s">
        <v>68</v>
      </c>
      <c r="V32" s="39" t="s">
        <v>69</v>
      </c>
      <c r="W32" s="32" t="s">
        <v>70</v>
      </c>
      <c r="Y32" s="36"/>
    </row>
    <row r="33" spans="2:30" ht="23.25" customHeight="1" thickBot="1" x14ac:dyDescent="0.25">
      <c r="B33" s="306" t="s">
        <v>71</v>
      </c>
      <c r="C33" s="307"/>
      <c r="D33" s="307"/>
      <c r="E33" s="96" t="s">
        <v>2473</v>
      </c>
      <c r="F33" s="96"/>
      <c r="G33" s="96"/>
      <c r="H33" s="41"/>
      <c r="I33" s="41"/>
      <c r="J33" s="41"/>
      <c r="K33" s="41"/>
      <c r="L33" s="41"/>
      <c r="M33" s="41"/>
      <c r="N33" s="41"/>
      <c r="O33" s="41"/>
      <c r="P33" s="42"/>
      <c r="Q33" s="42"/>
      <c r="R33" s="43">
        <v>56.120801999999998</v>
      </c>
      <c r="S33" s="44" t="s">
        <v>11</v>
      </c>
      <c r="T33" s="42"/>
      <c r="U33" s="44">
        <v>10.797787</v>
      </c>
      <c r="V33" s="42"/>
      <c r="W33" s="45">
        <f>+IF(ISERR(U33/R33*100),"N/A",ROUND(U33/R33*100,2))</f>
        <v>19.239999999999998</v>
      </c>
      <c r="Y33"/>
      <c r="Z33"/>
      <c r="AA33" s="140"/>
      <c r="AB33" s="141"/>
      <c r="AC33" s="141"/>
      <c r="AD33" s="141"/>
    </row>
    <row r="34" spans="2:30" ht="26.25" customHeight="1" x14ac:dyDescent="0.2">
      <c r="B34" s="308" t="s">
        <v>75</v>
      </c>
      <c r="C34" s="309"/>
      <c r="D34" s="309"/>
      <c r="E34" s="97" t="s">
        <v>2473</v>
      </c>
      <c r="F34" s="97"/>
      <c r="G34" s="97"/>
      <c r="H34" s="47"/>
      <c r="I34" s="47"/>
      <c r="J34" s="47"/>
      <c r="K34" s="47"/>
      <c r="L34" s="47"/>
      <c r="M34" s="47"/>
      <c r="N34" s="47"/>
      <c r="O34" s="47"/>
      <c r="P34" s="48"/>
      <c r="Q34" s="48"/>
      <c r="R34" s="49">
        <v>57.151043999999999</v>
      </c>
      <c r="S34" s="50">
        <v>10.827646710000002</v>
      </c>
      <c r="T34" s="51">
        <f>+IF(ISERR(S34/R34*100),"N/A",ROUND(S34/R34*100,2))</f>
        <v>18.95</v>
      </c>
      <c r="U34" s="50">
        <v>10.797787</v>
      </c>
      <c r="V34" s="51">
        <f>+IF(ISERR(U34/S34*100),"N/A",ROUND(U34/S34*100,2))</f>
        <v>99.72</v>
      </c>
      <c r="W34" s="52">
        <f>+IF(ISERR(U34/R34*100),"N/A",ROUND(U34/R34*100,2))</f>
        <v>18.89</v>
      </c>
      <c r="Y34"/>
      <c r="Z34"/>
      <c r="AA34" s="140"/>
      <c r="AB34" s="141"/>
      <c r="AC34" s="141"/>
      <c r="AD34" s="141"/>
    </row>
    <row r="35" spans="2:30" ht="23.25" customHeight="1" thickBot="1" x14ac:dyDescent="0.25">
      <c r="B35" s="306" t="s">
        <v>71</v>
      </c>
      <c r="C35" s="307"/>
      <c r="D35" s="307"/>
      <c r="E35" s="96" t="s">
        <v>1921</v>
      </c>
      <c r="F35" s="96"/>
      <c r="G35" s="96"/>
      <c r="H35" s="41"/>
      <c r="I35" s="41"/>
      <c r="J35" s="41"/>
      <c r="K35" s="41"/>
      <c r="L35" s="41"/>
      <c r="M35" s="41"/>
      <c r="N35" s="41"/>
      <c r="O35" s="41"/>
      <c r="P35" s="42"/>
      <c r="Q35" s="42"/>
      <c r="R35" s="43">
        <v>32.559396</v>
      </c>
      <c r="S35" s="44" t="s">
        <v>11</v>
      </c>
      <c r="T35" s="42"/>
      <c r="U35" s="44">
        <v>2.3815705100000004</v>
      </c>
      <c r="V35" s="42"/>
      <c r="W35" s="45">
        <f t="shared" ref="W35:W98" si="0">+IF(ISERR(U35/R35*100),"N/A",ROUND(U35/R35*100,2))</f>
        <v>7.31</v>
      </c>
      <c r="Y35"/>
      <c r="Z35"/>
      <c r="AA35" s="140"/>
      <c r="AB35" s="141"/>
      <c r="AC35" s="141"/>
      <c r="AD35" s="141"/>
    </row>
    <row r="36" spans="2:30" ht="26.25" customHeight="1" x14ac:dyDescent="0.2">
      <c r="B36" s="308" t="s">
        <v>75</v>
      </c>
      <c r="C36" s="309"/>
      <c r="D36" s="309"/>
      <c r="E36" s="97" t="s">
        <v>1921</v>
      </c>
      <c r="F36" s="97"/>
      <c r="G36" s="97"/>
      <c r="H36" s="47"/>
      <c r="I36" s="47"/>
      <c r="J36" s="47"/>
      <c r="K36" s="47"/>
      <c r="L36" s="47"/>
      <c r="M36" s="47"/>
      <c r="N36" s="47"/>
      <c r="O36" s="47"/>
      <c r="P36" s="48"/>
      <c r="Q36" s="48"/>
      <c r="R36" s="49">
        <v>32.898978999999997</v>
      </c>
      <c r="S36" s="50">
        <v>2.3823642200000004</v>
      </c>
      <c r="T36" s="51">
        <f t="shared" ref="T36" si="1">+IF(ISERR(S36/R36*100),"N/A",ROUND(S36/R36*100,2))</f>
        <v>7.24</v>
      </c>
      <c r="U36" s="50">
        <v>2.3815705100000004</v>
      </c>
      <c r="V36" s="51">
        <f t="shared" ref="V36" si="2">+IF(ISERR(U36/S36*100),"N/A",ROUND(U36/S36*100,2))</f>
        <v>99.97</v>
      </c>
      <c r="W36" s="52">
        <f t="shared" si="0"/>
        <v>7.24</v>
      </c>
      <c r="Y36"/>
      <c r="Z36"/>
      <c r="AA36" s="140"/>
      <c r="AB36" s="141"/>
      <c r="AC36" s="141"/>
      <c r="AD36" s="141"/>
    </row>
    <row r="37" spans="2:30" ht="23.25" customHeight="1" thickBot="1" x14ac:dyDescent="0.25">
      <c r="B37" s="306" t="s">
        <v>71</v>
      </c>
      <c r="C37" s="307"/>
      <c r="D37" s="307"/>
      <c r="E37" s="96" t="s">
        <v>2474</v>
      </c>
      <c r="F37" s="96"/>
      <c r="G37" s="96"/>
      <c r="H37" s="41"/>
      <c r="I37" s="41"/>
      <c r="J37" s="41"/>
      <c r="K37" s="41"/>
      <c r="L37" s="41"/>
      <c r="M37" s="41"/>
      <c r="N37" s="41"/>
      <c r="O37" s="41"/>
      <c r="P37" s="42"/>
      <c r="Q37" s="42"/>
      <c r="R37" s="43">
        <v>17.056528</v>
      </c>
      <c r="S37" s="44" t="s">
        <v>11</v>
      </c>
      <c r="T37" s="42"/>
      <c r="U37" s="44">
        <v>3.2661072400000002</v>
      </c>
      <c r="V37" s="42"/>
      <c r="W37" s="45">
        <f t="shared" si="0"/>
        <v>19.149999999999999</v>
      </c>
      <c r="Y37"/>
      <c r="Z37"/>
      <c r="AA37" s="140"/>
      <c r="AB37" s="141"/>
      <c r="AC37" s="141"/>
      <c r="AD37" s="141"/>
    </row>
    <row r="38" spans="2:30" ht="26.25" customHeight="1" x14ac:dyDescent="0.2">
      <c r="B38" s="308" t="s">
        <v>75</v>
      </c>
      <c r="C38" s="309"/>
      <c r="D38" s="309"/>
      <c r="E38" s="97" t="s">
        <v>2474</v>
      </c>
      <c r="F38" s="97"/>
      <c r="G38" s="97"/>
      <c r="H38" s="47"/>
      <c r="I38" s="47"/>
      <c r="J38" s="47"/>
      <c r="K38" s="47"/>
      <c r="L38" s="47"/>
      <c r="M38" s="47"/>
      <c r="N38" s="47"/>
      <c r="O38" s="47"/>
      <c r="P38" s="48"/>
      <c r="Q38" s="48"/>
      <c r="R38" s="49">
        <v>17.536521</v>
      </c>
      <c r="S38" s="50">
        <v>4.6029912400000006</v>
      </c>
      <c r="T38" s="51">
        <f t="shared" ref="T38" si="3">+IF(ISERR(S38/R38*100),"N/A",ROUND(S38/R38*100,2))</f>
        <v>26.25</v>
      </c>
      <c r="U38" s="50">
        <v>3.2661072400000002</v>
      </c>
      <c r="V38" s="51">
        <f t="shared" ref="V38" si="4">+IF(ISERR(U38/S38*100),"N/A",ROUND(U38/S38*100,2))</f>
        <v>70.959999999999994</v>
      </c>
      <c r="W38" s="52">
        <f t="shared" si="0"/>
        <v>18.62</v>
      </c>
      <c r="Y38"/>
      <c r="Z38"/>
      <c r="AA38" s="140"/>
      <c r="AB38" s="141"/>
      <c r="AC38" s="141"/>
      <c r="AD38" s="141"/>
    </row>
    <row r="39" spans="2:30" ht="23.25" customHeight="1" thickBot="1" x14ac:dyDescent="0.25">
      <c r="B39" s="306" t="s">
        <v>71</v>
      </c>
      <c r="C39" s="307"/>
      <c r="D39" s="307"/>
      <c r="E39" s="96" t="s">
        <v>2475</v>
      </c>
      <c r="F39" s="96"/>
      <c r="G39" s="96"/>
      <c r="H39" s="41"/>
      <c r="I39" s="41"/>
      <c r="J39" s="41"/>
      <c r="K39" s="41"/>
      <c r="L39" s="41"/>
      <c r="M39" s="41"/>
      <c r="N39" s="41"/>
      <c r="O39" s="41"/>
      <c r="P39" s="42"/>
      <c r="Q39" s="42"/>
      <c r="R39" s="43">
        <v>36.519261</v>
      </c>
      <c r="S39" s="44" t="s">
        <v>11</v>
      </c>
      <c r="T39" s="42"/>
      <c r="U39" s="44">
        <v>6.7453553200000007</v>
      </c>
      <c r="V39" s="42"/>
      <c r="W39" s="45">
        <f t="shared" si="0"/>
        <v>18.47</v>
      </c>
      <c r="Y39"/>
      <c r="Z39"/>
      <c r="AA39" s="140"/>
      <c r="AB39" s="141"/>
      <c r="AC39" s="141"/>
      <c r="AD39" s="141"/>
    </row>
    <row r="40" spans="2:30" ht="26.25" customHeight="1" x14ac:dyDescent="0.2">
      <c r="B40" s="308" t="s">
        <v>75</v>
      </c>
      <c r="C40" s="309"/>
      <c r="D40" s="309"/>
      <c r="E40" s="97" t="s">
        <v>2475</v>
      </c>
      <c r="F40" s="97"/>
      <c r="G40" s="97"/>
      <c r="H40" s="47"/>
      <c r="I40" s="47"/>
      <c r="J40" s="47"/>
      <c r="K40" s="47"/>
      <c r="L40" s="47"/>
      <c r="M40" s="47"/>
      <c r="N40" s="47"/>
      <c r="O40" s="47"/>
      <c r="P40" s="48"/>
      <c r="Q40" s="48"/>
      <c r="R40" s="49">
        <v>37.181871999999998</v>
      </c>
      <c r="S40" s="50">
        <v>9.211817439999999</v>
      </c>
      <c r="T40" s="51">
        <f t="shared" ref="T40" si="5">+IF(ISERR(S40/R40*100),"N/A",ROUND(S40/R40*100,2))</f>
        <v>24.78</v>
      </c>
      <c r="U40" s="50">
        <v>6.7453553200000007</v>
      </c>
      <c r="V40" s="51">
        <f t="shared" ref="V40" si="6">+IF(ISERR(U40/S40*100),"N/A",ROUND(U40/S40*100,2))</f>
        <v>73.23</v>
      </c>
      <c r="W40" s="52">
        <f t="shared" si="0"/>
        <v>18.14</v>
      </c>
      <c r="Y40"/>
      <c r="Z40"/>
      <c r="AA40" s="140"/>
      <c r="AB40" s="141"/>
      <c r="AC40" s="141"/>
      <c r="AD40" s="141"/>
    </row>
    <row r="41" spans="2:30" ht="23.25" customHeight="1" thickBot="1" x14ac:dyDescent="0.25">
      <c r="B41" s="306" t="s">
        <v>71</v>
      </c>
      <c r="C41" s="307"/>
      <c r="D41" s="307"/>
      <c r="E41" s="96" t="s">
        <v>2476</v>
      </c>
      <c r="F41" s="96"/>
      <c r="G41" s="96"/>
      <c r="H41" s="41"/>
      <c r="I41" s="41"/>
      <c r="J41" s="41"/>
      <c r="K41" s="41"/>
      <c r="L41" s="41"/>
      <c r="M41" s="41"/>
      <c r="N41" s="41"/>
      <c r="O41" s="41"/>
      <c r="P41" s="42"/>
      <c r="Q41" s="42"/>
      <c r="R41" s="43">
        <v>62.713467000000001</v>
      </c>
      <c r="S41" s="44" t="s">
        <v>11</v>
      </c>
      <c r="T41" s="42"/>
      <c r="U41" s="44">
        <v>14.351602189999999</v>
      </c>
      <c r="V41" s="42"/>
      <c r="W41" s="45">
        <f t="shared" si="0"/>
        <v>22.88</v>
      </c>
      <c r="Y41"/>
      <c r="Z41"/>
      <c r="AA41" s="140"/>
      <c r="AB41" s="141"/>
      <c r="AC41" s="141"/>
      <c r="AD41" s="141"/>
    </row>
    <row r="42" spans="2:30" ht="26.25" customHeight="1" x14ac:dyDescent="0.2">
      <c r="B42" s="308" t="s">
        <v>75</v>
      </c>
      <c r="C42" s="309"/>
      <c r="D42" s="309"/>
      <c r="E42" s="97" t="s">
        <v>2476</v>
      </c>
      <c r="F42" s="97"/>
      <c r="G42" s="97"/>
      <c r="H42" s="47"/>
      <c r="I42" s="47"/>
      <c r="J42" s="47"/>
      <c r="K42" s="47"/>
      <c r="L42" s="47"/>
      <c r="M42" s="47"/>
      <c r="N42" s="47"/>
      <c r="O42" s="47"/>
      <c r="P42" s="48"/>
      <c r="Q42" s="48"/>
      <c r="R42" s="49">
        <v>64.068696000000003</v>
      </c>
      <c r="S42" s="50">
        <v>14.351602189999999</v>
      </c>
      <c r="T42" s="51">
        <f t="shared" ref="T42" si="7">+IF(ISERR(S42/R42*100),"N/A",ROUND(S42/R42*100,2))</f>
        <v>22.4</v>
      </c>
      <c r="U42" s="50">
        <v>14.351602189999999</v>
      </c>
      <c r="V42" s="51">
        <f t="shared" ref="V42" si="8">+IF(ISERR(U42/S42*100),"N/A",ROUND(U42/S42*100,2))</f>
        <v>100</v>
      </c>
      <c r="W42" s="52">
        <f t="shared" si="0"/>
        <v>22.4</v>
      </c>
      <c r="Y42"/>
      <c r="Z42"/>
      <c r="AA42" s="140"/>
      <c r="AB42" s="141"/>
      <c r="AC42" s="141"/>
      <c r="AD42" s="141"/>
    </row>
    <row r="43" spans="2:30" ht="23.25" customHeight="1" thickBot="1" x14ac:dyDescent="0.25">
      <c r="B43" s="306" t="s">
        <v>71</v>
      </c>
      <c r="C43" s="307"/>
      <c r="D43" s="307"/>
      <c r="E43" s="96" t="s">
        <v>2477</v>
      </c>
      <c r="F43" s="96"/>
      <c r="G43" s="96"/>
      <c r="H43" s="41"/>
      <c r="I43" s="41"/>
      <c r="J43" s="41"/>
      <c r="K43" s="41"/>
      <c r="L43" s="41"/>
      <c r="M43" s="41"/>
      <c r="N43" s="41"/>
      <c r="O43" s="41"/>
      <c r="P43" s="42"/>
      <c r="Q43" s="42"/>
      <c r="R43" s="43">
        <v>34.009793999999999</v>
      </c>
      <c r="S43" s="44" t="s">
        <v>11</v>
      </c>
      <c r="T43" s="42"/>
      <c r="U43" s="44">
        <v>7.65043513</v>
      </c>
      <c r="V43" s="42"/>
      <c r="W43" s="45">
        <f t="shared" si="0"/>
        <v>22.49</v>
      </c>
      <c r="Y43"/>
      <c r="Z43"/>
      <c r="AA43" s="140"/>
      <c r="AB43" s="141"/>
      <c r="AC43" s="141"/>
      <c r="AD43" s="141"/>
    </row>
    <row r="44" spans="2:30" ht="26.25" customHeight="1" x14ac:dyDescent="0.2">
      <c r="B44" s="308" t="s">
        <v>75</v>
      </c>
      <c r="C44" s="309"/>
      <c r="D44" s="309"/>
      <c r="E44" s="97" t="s">
        <v>2477</v>
      </c>
      <c r="F44" s="97"/>
      <c r="G44" s="97"/>
      <c r="H44" s="47"/>
      <c r="I44" s="47"/>
      <c r="J44" s="47"/>
      <c r="K44" s="47"/>
      <c r="L44" s="47"/>
      <c r="M44" s="47"/>
      <c r="N44" s="47"/>
      <c r="O44" s="47"/>
      <c r="P44" s="48"/>
      <c r="Q44" s="48"/>
      <c r="R44" s="49">
        <v>34.791587</v>
      </c>
      <c r="S44" s="50">
        <v>7.65043513</v>
      </c>
      <c r="T44" s="51">
        <f t="shared" ref="T44" si="9">+IF(ISERR(S44/R44*100),"N/A",ROUND(S44/R44*100,2))</f>
        <v>21.99</v>
      </c>
      <c r="U44" s="50">
        <v>7.65043513</v>
      </c>
      <c r="V44" s="51">
        <f t="shared" ref="V44" si="10">+IF(ISERR(U44/S44*100),"N/A",ROUND(U44/S44*100,2))</f>
        <v>100</v>
      </c>
      <c r="W44" s="52">
        <f t="shared" si="0"/>
        <v>21.99</v>
      </c>
      <c r="Y44"/>
      <c r="Z44"/>
      <c r="AA44" s="140"/>
      <c r="AB44" s="141"/>
      <c r="AC44" s="141"/>
      <c r="AD44" s="141"/>
    </row>
    <row r="45" spans="2:30" ht="23.25" customHeight="1" thickBot="1" x14ac:dyDescent="0.25">
      <c r="B45" s="306" t="s">
        <v>71</v>
      </c>
      <c r="C45" s="307"/>
      <c r="D45" s="307"/>
      <c r="E45" s="96" t="s">
        <v>2495</v>
      </c>
      <c r="F45" s="96"/>
      <c r="G45" s="96"/>
      <c r="H45" s="41"/>
      <c r="I45" s="41"/>
      <c r="J45" s="41"/>
      <c r="K45" s="41"/>
      <c r="L45" s="41"/>
      <c r="M45" s="41"/>
      <c r="N45" s="41"/>
      <c r="O45" s="41"/>
      <c r="P45" s="42"/>
      <c r="Q45" s="42"/>
      <c r="R45" s="43">
        <v>107.25210800000001</v>
      </c>
      <c r="S45" s="44" t="s">
        <v>11</v>
      </c>
      <c r="T45" s="42"/>
      <c r="U45" s="44">
        <v>27.430670969999998</v>
      </c>
      <c r="V45" s="42"/>
      <c r="W45" s="45">
        <f t="shared" si="0"/>
        <v>25.58</v>
      </c>
      <c r="Y45"/>
      <c r="Z45"/>
      <c r="AA45" s="140"/>
      <c r="AB45" s="141"/>
      <c r="AC45" s="141"/>
      <c r="AD45" s="141"/>
    </row>
    <row r="46" spans="2:30" ht="26.25" customHeight="1" x14ac:dyDescent="0.2">
      <c r="B46" s="308" t="s">
        <v>75</v>
      </c>
      <c r="C46" s="309"/>
      <c r="D46" s="309"/>
      <c r="E46" s="97" t="s">
        <v>2495</v>
      </c>
      <c r="F46" s="97"/>
      <c r="G46" s="97"/>
      <c r="H46" s="47"/>
      <c r="I46" s="47"/>
      <c r="J46" s="47"/>
      <c r="K46" s="47"/>
      <c r="L46" s="47"/>
      <c r="M46" s="47"/>
      <c r="N46" s="47"/>
      <c r="O46" s="47"/>
      <c r="P46" s="48"/>
      <c r="Q46" s="48"/>
      <c r="R46" s="49">
        <v>109.98394500000001</v>
      </c>
      <c r="S46" s="50">
        <v>27.430670969999998</v>
      </c>
      <c r="T46" s="51">
        <f t="shared" ref="T46" si="11">+IF(ISERR(S46/R46*100),"N/A",ROUND(S46/R46*100,2))</f>
        <v>24.94</v>
      </c>
      <c r="U46" s="50">
        <v>27.430670969999998</v>
      </c>
      <c r="V46" s="51">
        <f t="shared" ref="V46" si="12">+IF(ISERR(U46/S46*100),"N/A",ROUND(U46/S46*100,2))</f>
        <v>100</v>
      </c>
      <c r="W46" s="52">
        <f t="shared" si="0"/>
        <v>24.94</v>
      </c>
      <c r="Y46"/>
      <c r="Z46"/>
      <c r="AA46" s="140"/>
      <c r="AB46" s="141"/>
      <c r="AC46" s="141"/>
      <c r="AD46" s="141"/>
    </row>
    <row r="47" spans="2:30" ht="23.25" customHeight="1" thickBot="1" x14ac:dyDescent="0.25">
      <c r="B47" s="306" t="s">
        <v>71</v>
      </c>
      <c r="C47" s="307"/>
      <c r="D47" s="307"/>
      <c r="E47" s="96" t="s">
        <v>2478</v>
      </c>
      <c r="F47" s="96"/>
      <c r="G47" s="96"/>
      <c r="H47" s="41"/>
      <c r="I47" s="41"/>
      <c r="J47" s="41"/>
      <c r="K47" s="41"/>
      <c r="L47" s="41"/>
      <c r="M47" s="41"/>
      <c r="N47" s="41"/>
      <c r="O47" s="41"/>
      <c r="P47" s="42"/>
      <c r="Q47" s="42"/>
      <c r="R47" s="43">
        <v>70.043525000000002</v>
      </c>
      <c r="S47" s="44" t="s">
        <v>11</v>
      </c>
      <c r="T47" s="42"/>
      <c r="U47" s="44">
        <v>11.09166956</v>
      </c>
      <c r="V47" s="42"/>
      <c r="W47" s="45">
        <f t="shared" si="0"/>
        <v>15.84</v>
      </c>
      <c r="Y47"/>
      <c r="Z47"/>
      <c r="AA47" s="140"/>
      <c r="AB47" s="141"/>
      <c r="AC47" s="141"/>
      <c r="AD47" s="141"/>
    </row>
    <row r="48" spans="2:30" ht="26.25" customHeight="1" x14ac:dyDescent="0.2">
      <c r="B48" s="308" t="s">
        <v>75</v>
      </c>
      <c r="C48" s="309"/>
      <c r="D48" s="309"/>
      <c r="E48" s="97" t="s">
        <v>2478</v>
      </c>
      <c r="F48" s="97"/>
      <c r="G48" s="97"/>
      <c r="H48" s="47"/>
      <c r="I48" s="47"/>
      <c r="J48" s="47"/>
      <c r="K48" s="47"/>
      <c r="L48" s="47"/>
      <c r="M48" s="47"/>
      <c r="N48" s="47"/>
      <c r="O48" s="47"/>
      <c r="P48" s="48"/>
      <c r="Q48" s="48"/>
      <c r="R48" s="49">
        <v>71.107422</v>
      </c>
      <c r="S48" s="50">
        <v>11.104913</v>
      </c>
      <c r="T48" s="51">
        <f t="shared" ref="T48" si="13">+IF(ISERR(S48/R48*100),"N/A",ROUND(S48/R48*100,2))</f>
        <v>15.62</v>
      </c>
      <c r="U48" s="50">
        <v>11.09166956</v>
      </c>
      <c r="V48" s="51">
        <f t="shared" ref="V48" si="14">+IF(ISERR(U48/S48*100),"N/A",ROUND(U48/S48*100,2))</f>
        <v>99.88</v>
      </c>
      <c r="W48" s="52">
        <f t="shared" si="0"/>
        <v>15.6</v>
      </c>
      <c r="Y48"/>
      <c r="Z48"/>
      <c r="AA48" s="140"/>
      <c r="AB48" s="141"/>
      <c r="AC48" s="141"/>
      <c r="AD48" s="141"/>
    </row>
    <row r="49" spans="2:30" ht="23.25" customHeight="1" thickBot="1" x14ac:dyDescent="0.25">
      <c r="B49" s="306" t="s">
        <v>71</v>
      </c>
      <c r="C49" s="307"/>
      <c r="D49" s="307"/>
      <c r="E49" s="96" t="s">
        <v>2496</v>
      </c>
      <c r="F49" s="96"/>
      <c r="G49" s="96"/>
      <c r="H49" s="41"/>
      <c r="I49" s="41"/>
      <c r="J49" s="41"/>
      <c r="K49" s="41"/>
      <c r="L49" s="41"/>
      <c r="M49" s="41"/>
      <c r="N49" s="41"/>
      <c r="O49" s="41"/>
      <c r="P49" s="42"/>
      <c r="Q49" s="42"/>
      <c r="R49" s="43">
        <v>183.57202599999999</v>
      </c>
      <c r="S49" s="44" t="s">
        <v>11</v>
      </c>
      <c r="T49" s="42"/>
      <c r="U49" s="44">
        <v>28.893131480000001</v>
      </c>
      <c r="V49" s="42"/>
      <c r="W49" s="45">
        <f t="shared" si="0"/>
        <v>15.74</v>
      </c>
      <c r="Y49"/>
      <c r="Z49"/>
      <c r="AA49" s="140"/>
      <c r="AB49" s="141"/>
      <c r="AC49" s="141"/>
      <c r="AD49" s="141"/>
    </row>
    <row r="50" spans="2:30" ht="26.25" customHeight="1" x14ac:dyDescent="0.2">
      <c r="B50" s="308" t="s">
        <v>75</v>
      </c>
      <c r="C50" s="309"/>
      <c r="D50" s="309"/>
      <c r="E50" s="97" t="s">
        <v>2496</v>
      </c>
      <c r="F50" s="97"/>
      <c r="G50" s="97"/>
      <c r="H50" s="47"/>
      <c r="I50" s="47"/>
      <c r="J50" s="47"/>
      <c r="K50" s="47"/>
      <c r="L50" s="47"/>
      <c r="M50" s="47"/>
      <c r="N50" s="47"/>
      <c r="O50" s="47"/>
      <c r="P50" s="48"/>
      <c r="Q50" s="48"/>
      <c r="R50" s="49">
        <v>186.96183300000001</v>
      </c>
      <c r="S50" s="50">
        <v>40.447342040000002</v>
      </c>
      <c r="T50" s="51">
        <f t="shared" ref="T50" si="15">+IF(ISERR(S50/R50*100),"N/A",ROUND(S50/R50*100,2))</f>
        <v>21.63</v>
      </c>
      <c r="U50" s="50">
        <v>28.893131480000001</v>
      </c>
      <c r="V50" s="51">
        <f t="shared" ref="V50" si="16">+IF(ISERR(U50/S50*100),"N/A",ROUND(U50/S50*100,2))</f>
        <v>71.430000000000007</v>
      </c>
      <c r="W50" s="52">
        <f t="shared" si="0"/>
        <v>15.45</v>
      </c>
      <c r="Y50"/>
      <c r="Z50"/>
      <c r="AA50" s="140"/>
      <c r="AB50" s="141"/>
      <c r="AC50" s="141"/>
      <c r="AD50" s="141"/>
    </row>
    <row r="51" spans="2:30" ht="23.25" customHeight="1" thickBot="1" x14ac:dyDescent="0.25">
      <c r="B51" s="306" t="s">
        <v>71</v>
      </c>
      <c r="C51" s="307"/>
      <c r="D51" s="307"/>
      <c r="E51" s="96" t="s">
        <v>2479</v>
      </c>
      <c r="F51" s="96"/>
      <c r="G51" s="96"/>
      <c r="H51" s="41"/>
      <c r="I51" s="41"/>
      <c r="J51" s="41"/>
      <c r="K51" s="41"/>
      <c r="L51" s="41"/>
      <c r="M51" s="41"/>
      <c r="N51" s="41"/>
      <c r="O51" s="41"/>
      <c r="P51" s="42"/>
      <c r="Q51" s="42"/>
      <c r="R51" s="43">
        <v>64.627043</v>
      </c>
      <c r="S51" s="44" t="s">
        <v>11</v>
      </c>
      <c r="T51" s="42"/>
      <c r="U51" s="44">
        <v>15.61364159</v>
      </c>
      <c r="V51" s="42"/>
      <c r="W51" s="45">
        <f t="shared" si="0"/>
        <v>24.16</v>
      </c>
      <c r="Y51"/>
      <c r="Z51"/>
      <c r="AA51" s="140"/>
      <c r="AB51" s="141"/>
      <c r="AC51" s="141"/>
      <c r="AD51" s="141"/>
    </row>
    <row r="52" spans="2:30" ht="26.25" customHeight="1" x14ac:dyDescent="0.2">
      <c r="B52" s="308" t="s">
        <v>75</v>
      </c>
      <c r="C52" s="309"/>
      <c r="D52" s="309"/>
      <c r="E52" s="97" t="s">
        <v>2479</v>
      </c>
      <c r="F52" s="97"/>
      <c r="G52" s="97"/>
      <c r="H52" s="47"/>
      <c r="I52" s="47"/>
      <c r="J52" s="47"/>
      <c r="K52" s="47"/>
      <c r="L52" s="47"/>
      <c r="M52" s="47"/>
      <c r="N52" s="47"/>
      <c r="O52" s="47"/>
      <c r="P52" s="48"/>
      <c r="Q52" s="48"/>
      <c r="R52" s="49">
        <v>66.091994</v>
      </c>
      <c r="S52" s="50">
        <v>15.75056337</v>
      </c>
      <c r="T52" s="51">
        <f t="shared" ref="T52" si="17">+IF(ISERR(S52/R52*100),"N/A",ROUND(S52/R52*100,2))</f>
        <v>23.83</v>
      </c>
      <c r="U52" s="50">
        <v>15.61364159</v>
      </c>
      <c r="V52" s="51">
        <f t="shared" ref="V52" si="18">+IF(ISERR(U52/S52*100),"N/A",ROUND(U52/S52*100,2))</f>
        <v>99.13</v>
      </c>
      <c r="W52" s="52">
        <f t="shared" si="0"/>
        <v>23.62</v>
      </c>
      <c r="Y52"/>
      <c r="Z52"/>
      <c r="AA52" s="140"/>
      <c r="AB52" s="141"/>
      <c r="AC52" s="141"/>
      <c r="AD52" s="141"/>
    </row>
    <row r="53" spans="2:30" ht="23.25" customHeight="1" thickBot="1" x14ac:dyDescent="0.25">
      <c r="B53" s="306" t="s">
        <v>71</v>
      </c>
      <c r="C53" s="307"/>
      <c r="D53" s="307"/>
      <c r="E53" s="96" t="s">
        <v>2497</v>
      </c>
      <c r="F53" s="96"/>
      <c r="G53" s="96"/>
      <c r="H53" s="41"/>
      <c r="I53" s="41"/>
      <c r="J53" s="41"/>
      <c r="K53" s="41"/>
      <c r="L53" s="41"/>
      <c r="M53" s="41"/>
      <c r="N53" s="41"/>
      <c r="O53" s="41"/>
      <c r="P53" s="42"/>
      <c r="Q53" s="42"/>
      <c r="R53" s="43">
        <v>158.354783</v>
      </c>
      <c r="S53" s="44" t="s">
        <v>11</v>
      </c>
      <c r="T53" s="42"/>
      <c r="U53" s="44">
        <v>29.214164929999999</v>
      </c>
      <c r="V53" s="42"/>
      <c r="W53" s="45">
        <f t="shared" si="0"/>
        <v>18.45</v>
      </c>
      <c r="Y53"/>
      <c r="Z53"/>
      <c r="AA53" s="140"/>
      <c r="AB53" s="141"/>
      <c r="AC53" s="141"/>
      <c r="AD53" s="141"/>
    </row>
    <row r="54" spans="2:30" ht="26.25" customHeight="1" x14ac:dyDescent="0.2">
      <c r="B54" s="308" t="s">
        <v>75</v>
      </c>
      <c r="C54" s="309"/>
      <c r="D54" s="309"/>
      <c r="E54" s="97" t="s">
        <v>2497</v>
      </c>
      <c r="F54" s="97"/>
      <c r="G54" s="97"/>
      <c r="H54" s="47"/>
      <c r="I54" s="47"/>
      <c r="J54" s="47"/>
      <c r="K54" s="47"/>
      <c r="L54" s="47"/>
      <c r="M54" s="47"/>
      <c r="N54" s="47"/>
      <c r="O54" s="47"/>
      <c r="P54" s="48"/>
      <c r="Q54" s="48"/>
      <c r="R54" s="49">
        <v>160.92486700000001</v>
      </c>
      <c r="S54" s="50">
        <v>29.2839612</v>
      </c>
      <c r="T54" s="51">
        <f t="shared" ref="T54" si="19">+IF(ISERR(S54/R54*100),"N/A",ROUND(S54/R54*100,2))</f>
        <v>18.2</v>
      </c>
      <c r="U54" s="50">
        <v>29.214164929999999</v>
      </c>
      <c r="V54" s="51">
        <f t="shared" ref="V54" si="20">+IF(ISERR(U54/S54*100),"N/A",ROUND(U54/S54*100,2))</f>
        <v>99.76</v>
      </c>
      <c r="W54" s="52">
        <f t="shared" si="0"/>
        <v>18.149999999999999</v>
      </c>
      <c r="Y54"/>
      <c r="Z54"/>
      <c r="AA54" s="140"/>
      <c r="AB54" s="141"/>
      <c r="AC54" s="141"/>
      <c r="AD54" s="141"/>
    </row>
    <row r="55" spans="2:30" ht="23.25" customHeight="1" thickBot="1" x14ac:dyDescent="0.25">
      <c r="B55" s="306" t="s">
        <v>71</v>
      </c>
      <c r="C55" s="307"/>
      <c r="D55" s="307"/>
      <c r="E55" s="96" t="s">
        <v>2480</v>
      </c>
      <c r="F55" s="96"/>
      <c r="G55" s="96"/>
      <c r="H55" s="41"/>
      <c r="I55" s="41"/>
      <c r="J55" s="41"/>
      <c r="K55" s="41"/>
      <c r="L55" s="41"/>
      <c r="M55" s="41"/>
      <c r="N55" s="41"/>
      <c r="O55" s="41"/>
      <c r="P55" s="42"/>
      <c r="Q55" s="42"/>
      <c r="R55" s="43">
        <v>84.803368000000006</v>
      </c>
      <c r="S55" s="44" t="s">
        <v>11</v>
      </c>
      <c r="T55" s="42"/>
      <c r="U55" s="44">
        <v>22.849178740000003</v>
      </c>
      <c r="V55" s="42"/>
      <c r="W55" s="45">
        <f t="shared" si="0"/>
        <v>26.94</v>
      </c>
      <c r="Y55"/>
      <c r="Z55"/>
      <c r="AA55" s="140"/>
      <c r="AB55" s="141"/>
      <c r="AC55" s="141"/>
      <c r="AD55" s="141"/>
    </row>
    <row r="56" spans="2:30" ht="26.25" customHeight="1" x14ac:dyDescent="0.2">
      <c r="B56" s="308" t="s">
        <v>75</v>
      </c>
      <c r="C56" s="309"/>
      <c r="D56" s="309"/>
      <c r="E56" s="97" t="s">
        <v>2480</v>
      </c>
      <c r="F56" s="97"/>
      <c r="G56" s="97"/>
      <c r="H56" s="47"/>
      <c r="I56" s="47"/>
      <c r="J56" s="47"/>
      <c r="K56" s="47"/>
      <c r="L56" s="47"/>
      <c r="M56" s="47"/>
      <c r="N56" s="47"/>
      <c r="O56" s="47"/>
      <c r="P56" s="48"/>
      <c r="Q56" s="48"/>
      <c r="R56" s="49">
        <v>86.714335000000005</v>
      </c>
      <c r="S56" s="50">
        <v>22.97372876</v>
      </c>
      <c r="T56" s="51">
        <f t="shared" ref="T56" si="21">+IF(ISERR(S56/R56*100),"N/A",ROUND(S56/R56*100,2))</f>
        <v>26.49</v>
      </c>
      <c r="U56" s="50">
        <v>22.849178740000003</v>
      </c>
      <c r="V56" s="51">
        <f t="shared" ref="V56" si="22">+IF(ISERR(U56/S56*100),"N/A",ROUND(U56/S56*100,2))</f>
        <v>99.46</v>
      </c>
      <c r="W56" s="52">
        <f t="shared" si="0"/>
        <v>26.35</v>
      </c>
      <c r="Y56"/>
      <c r="Z56"/>
      <c r="AA56" s="140"/>
      <c r="AB56" s="141"/>
      <c r="AC56" s="141"/>
      <c r="AD56" s="141"/>
    </row>
    <row r="57" spans="2:30" ht="23.25" customHeight="1" thickBot="1" x14ac:dyDescent="0.25">
      <c r="B57" s="306" t="s">
        <v>71</v>
      </c>
      <c r="C57" s="307"/>
      <c r="D57" s="307"/>
      <c r="E57" s="96" t="s">
        <v>1655</v>
      </c>
      <c r="F57" s="96"/>
      <c r="G57" s="96"/>
      <c r="H57" s="41"/>
      <c r="I57" s="41"/>
      <c r="J57" s="41"/>
      <c r="K57" s="41"/>
      <c r="L57" s="41"/>
      <c r="M57" s="41"/>
      <c r="N57" s="41"/>
      <c r="O57" s="41"/>
      <c r="P57" s="42"/>
      <c r="Q57" s="42"/>
      <c r="R57" s="43">
        <v>71.316366000000002</v>
      </c>
      <c r="S57" s="44" t="s">
        <v>11</v>
      </c>
      <c r="T57" s="42"/>
      <c r="U57" s="44">
        <v>13.43795723</v>
      </c>
      <c r="V57" s="42"/>
      <c r="W57" s="45">
        <f t="shared" si="0"/>
        <v>18.84</v>
      </c>
      <c r="Y57"/>
      <c r="Z57"/>
      <c r="AA57" s="140"/>
      <c r="AB57" s="141"/>
      <c r="AC57" s="141"/>
      <c r="AD57" s="141"/>
    </row>
    <row r="58" spans="2:30" ht="26.25" customHeight="1" x14ac:dyDescent="0.2">
      <c r="B58" s="308" t="s">
        <v>75</v>
      </c>
      <c r="C58" s="309"/>
      <c r="D58" s="309"/>
      <c r="E58" s="97" t="s">
        <v>1655</v>
      </c>
      <c r="F58" s="97"/>
      <c r="G58" s="97"/>
      <c r="H58" s="47"/>
      <c r="I58" s="47"/>
      <c r="J58" s="47"/>
      <c r="K58" s="47"/>
      <c r="L58" s="47"/>
      <c r="M58" s="47"/>
      <c r="N58" s="47"/>
      <c r="O58" s="47"/>
      <c r="P58" s="48"/>
      <c r="Q58" s="48"/>
      <c r="R58" s="49">
        <v>72.927046000000004</v>
      </c>
      <c r="S58" s="50">
        <v>13.442057999999999</v>
      </c>
      <c r="T58" s="51">
        <f t="shared" ref="T58" si="23">+IF(ISERR(S58/R58*100),"N/A",ROUND(S58/R58*100,2))</f>
        <v>18.43</v>
      </c>
      <c r="U58" s="50">
        <v>13.43795723</v>
      </c>
      <c r="V58" s="51">
        <f t="shared" ref="V58" si="24">+IF(ISERR(U58/S58*100),"N/A",ROUND(U58/S58*100,2))</f>
        <v>99.97</v>
      </c>
      <c r="W58" s="52">
        <f t="shared" si="0"/>
        <v>18.43</v>
      </c>
      <c r="Y58"/>
      <c r="Z58"/>
      <c r="AA58" s="140"/>
      <c r="AB58" s="141"/>
      <c r="AC58" s="141"/>
      <c r="AD58" s="141"/>
    </row>
    <row r="59" spans="2:30" ht="23.25" customHeight="1" thickBot="1" x14ac:dyDescent="0.25">
      <c r="B59" s="306" t="s">
        <v>71</v>
      </c>
      <c r="C59" s="307"/>
      <c r="D59" s="307"/>
      <c r="E59" s="96" t="s">
        <v>2481</v>
      </c>
      <c r="F59" s="96"/>
      <c r="G59" s="96"/>
      <c r="H59" s="41"/>
      <c r="I59" s="41"/>
      <c r="J59" s="41"/>
      <c r="K59" s="41"/>
      <c r="L59" s="41"/>
      <c r="M59" s="41"/>
      <c r="N59" s="41"/>
      <c r="O59" s="41"/>
      <c r="P59" s="42"/>
      <c r="Q59" s="42"/>
      <c r="R59" s="43">
        <v>167.11384699999999</v>
      </c>
      <c r="S59" s="44" t="s">
        <v>11</v>
      </c>
      <c r="T59" s="42"/>
      <c r="U59" s="44">
        <v>31.597248820000001</v>
      </c>
      <c r="V59" s="42"/>
      <c r="W59" s="45">
        <f t="shared" si="0"/>
        <v>18.91</v>
      </c>
      <c r="Y59"/>
      <c r="Z59"/>
      <c r="AA59" s="140"/>
      <c r="AB59" s="141"/>
      <c r="AC59" s="141"/>
      <c r="AD59" s="141"/>
    </row>
    <row r="60" spans="2:30" ht="26.25" customHeight="1" x14ac:dyDescent="0.2">
      <c r="B60" s="308" t="s">
        <v>75</v>
      </c>
      <c r="C60" s="309"/>
      <c r="D60" s="309"/>
      <c r="E60" s="97" t="s">
        <v>2481</v>
      </c>
      <c r="F60" s="97"/>
      <c r="G60" s="97"/>
      <c r="H60" s="47"/>
      <c r="I60" s="47"/>
      <c r="J60" s="47"/>
      <c r="K60" s="47"/>
      <c r="L60" s="47"/>
      <c r="M60" s="47"/>
      <c r="N60" s="47"/>
      <c r="O60" s="47"/>
      <c r="P60" s="48"/>
      <c r="Q60" s="48"/>
      <c r="R60" s="49">
        <v>169.75648899999999</v>
      </c>
      <c r="S60" s="50">
        <v>32.06933068</v>
      </c>
      <c r="T60" s="51">
        <f t="shared" ref="T60" si="25">+IF(ISERR(S60/R60*100),"N/A",ROUND(S60/R60*100,2))</f>
        <v>18.89</v>
      </c>
      <c r="U60" s="50">
        <v>31.597248820000001</v>
      </c>
      <c r="V60" s="51">
        <f t="shared" ref="V60" si="26">+IF(ISERR(U60/S60*100),"N/A",ROUND(U60/S60*100,2))</f>
        <v>98.53</v>
      </c>
      <c r="W60" s="52">
        <f t="shared" si="0"/>
        <v>18.61</v>
      </c>
      <c r="Y60"/>
      <c r="Z60"/>
      <c r="AA60" s="140"/>
      <c r="AB60" s="141"/>
      <c r="AC60" s="141"/>
      <c r="AD60" s="141"/>
    </row>
    <row r="61" spans="2:30" ht="23.25" customHeight="1" thickBot="1" x14ac:dyDescent="0.25">
      <c r="B61" s="306" t="s">
        <v>71</v>
      </c>
      <c r="C61" s="307"/>
      <c r="D61" s="307"/>
      <c r="E61" s="96" t="s">
        <v>2498</v>
      </c>
      <c r="F61" s="96"/>
      <c r="G61" s="96"/>
      <c r="H61" s="41"/>
      <c r="I61" s="41"/>
      <c r="J61" s="41"/>
      <c r="K61" s="41"/>
      <c r="L61" s="41"/>
      <c r="M61" s="41"/>
      <c r="N61" s="41"/>
      <c r="O61" s="41"/>
      <c r="P61" s="42"/>
      <c r="Q61" s="42"/>
      <c r="R61" s="43">
        <v>353.74016999999998</v>
      </c>
      <c r="S61" s="44" t="s">
        <v>11</v>
      </c>
      <c r="T61" s="42"/>
      <c r="U61" s="44">
        <v>68.813770319999989</v>
      </c>
      <c r="V61" s="42"/>
      <c r="W61" s="45">
        <f t="shared" si="0"/>
        <v>19.45</v>
      </c>
      <c r="Y61"/>
      <c r="Z61"/>
      <c r="AA61" s="140"/>
      <c r="AB61" s="141"/>
      <c r="AC61" s="141"/>
      <c r="AD61" s="141"/>
    </row>
    <row r="62" spans="2:30" ht="26.25" customHeight="1" x14ac:dyDescent="0.2">
      <c r="B62" s="308" t="s">
        <v>75</v>
      </c>
      <c r="C62" s="309"/>
      <c r="D62" s="309"/>
      <c r="E62" s="97" t="s">
        <v>2498</v>
      </c>
      <c r="F62" s="97"/>
      <c r="G62" s="97"/>
      <c r="H62" s="47"/>
      <c r="I62" s="47"/>
      <c r="J62" s="47"/>
      <c r="K62" s="47"/>
      <c r="L62" s="47"/>
      <c r="M62" s="47"/>
      <c r="N62" s="47"/>
      <c r="O62" s="47"/>
      <c r="P62" s="48"/>
      <c r="Q62" s="48"/>
      <c r="R62" s="49">
        <v>358.36167699999999</v>
      </c>
      <c r="S62" s="50">
        <v>68.840370319999991</v>
      </c>
      <c r="T62" s="51">
        <f t="shared" ref="T62" si="27">+IF(ISERR(S62/R62*100),"N/A",ROUND(S62/R62*100,2))</f>
        <v>19.21</v>
      </c>
      <c r="U62" s="50">
        <v>68.813770319999989</v>
      </c>
      <c r="V62" s="51">
        <f t="shared" ref="V62" si="28">+IF(ISERR(U62/S62*100),"N/A",ROUND(U62/S62*100,2))</f>
        <v>99.96</v>
      </c>
      <c r="W62" s="52">
        <f t="shared" si="0"/>
        <v>19.2</v>
      </c>
      <c r="Y62"/>
      <c r="Z62"/>
      <c r="AA62" s="140"/>
      <c r="AB62" s="141"/>
      <c r="AC62" s="141"/>
      <c r="AD62" s="141"/>
    </row>
    <row r="63" spans="2:30" ht="23.25" customHeight="1" thickBot="1" x14ac:dyDescent="0.25">
      <c r="B63" s="306" t="s">
        <v>71</v>
      </c>
      <c r="C63" s="307"/>
      <c r="D63" s="307"/>
      <c r="E63" s="96" t="s">
        <v>2482</v>
      </c>
      <c r="F63" s="96"/>
      <c r="G63" s="96"/>
      <c r="H63" s="41"/>
      <c r="I63" s="41"/>
      <c r="J63" s="41"/>
      <c r="K63" s="41"/>
      <c r="L63" s="41"/>
      <c r="M63" s="41"/>
      <c r="N63" s="41"/>
      <c r="O63" s="41"/>
      <c r="P63" s="42"/>
      <c r="Q63" s="42"/>
      <c r="R63" s="43">
        <v>98.710003</v>
      </c>
      <c r="S63" s="44" t="s">
        <v>11</v>
      </c>
      <c r="T63" s="42"/>
      <c r="U63" s="44">
        <v>22.508513659999998</v>
      </c>
      <c r="V63" s="42"/>
      <c r="W63" s="45">
        <f t="shared" si="0"/>
        <v>22.8</v>
      </c>
      <c r="Y63"/>
      <c r="Z63"/>
      <c r="AA63" s="140"/>
      <c r="AB63" s="141"/>
      <c r="AC63" s="141"/>
      <c r="AD63" s="141"/>
    </row>
    <row r="64" spans="2:30" ht="26.25" customHeight="1" x14ac:dyDescent="0.2">
      <c r="B64" s="308" t="s">
        <v>75</v>
      </c>
      <c r="C64" s="309"/>
      <c r="D64" s="309"/>
      <c r="E64" s="97" t="s">
        <v>2482</v>
      </c>
      <c r="F64" s="97"/>
      <c r="G64" s="97"/>
      <c r="H64" s="47"/>
      <c r="I64" s="47"/>
      <c r="J64" s="47"/>
      <c r="K64" s="47"/>
      <c r="L64" s="47"/>
      <c r="M64" s="47"/>
      <c r="N64" s="47"/>
      <c r="O64" s="47"/>
      <c r="P64" s="48"/>
      <c r="Q64" s="48"/>
      <c r="R64" s="49">
        <v>100.67214300000001</v>
      </c>
      <c r="S64" s="50">
        <v>24.964306359999998</v>
      </c>
      <c r="T64" s="51">
        <f t="shared" ref="T64" si="29">+IF(ISERR(S64/R64*100),"N/A",ROUND(S64/R64*100,2))</f>
        <v>24.8</v>
      </c>
      <c r="U64" s="50">
        <v>22.508513659999998</v>
      </c>
      <c r="V64" s="51">
        <f t="shared" ref="V64" si="30">+IF(ISERR(U64/S64*100),"N/A",ROUND(U64/S64*100,2))</f>
        <v>90.16</v>
      </c>
      <c r="W64" s="52">
        <f t="shared" si="0"/>
        <v>22.36</v>
      </c>
      <c r="Y64"/>
      <c r="Z64"/>
      <c r="AA64" s="140"/>
      <c r="AB64" s="141"/>
      <c r="AC64" s="141"/>
      <c r="AD64" s="141"/>
    </row>
    <row r="65" spans="2:30" ht="23.25" customHeight="1" thickBot="1" x14ac:dyDescent="0.25">
      <c r="B65" s="306" t="s">
        <v>71</v>
      </c>
      <c r="C65" s="307"/>
      <c r="D65" s="307"/>
      <c r="E65" s="96" t="s">
        <v>2483</v>
      </c>
      <c r="F65" s="96"/>
      <c r="G65" s="96"/>
      <c r="H65" s="41"/>
      <c r="I65" s="41"/>
      <c r="J65" s="41"/>
      <c r="K65" s="41"/>
      <c r="L65" s="41"/>
      <c r="M65" s="41"/>
      <c r="N65" s="41"/>
      <c r="O65" s="41"/>
      <c r="P65" s="42"/>
      <c r="Q65" s="42"/>
      <c r="R65" s="43">
        <v>67.853136000000006</v>
      </c>
      <c r="S65" s="44" t="s">
        <v>11</v>
      </c>
      <c r="T65" s="42"/>
      <c r="U65" s="44">
        <v>18.821603510000003</v>
      </c>
      <c r="V65" s="42"/>
      <c r="W65" s="45">
        <f t="shared" si="0"/>
        <v>27.74</v>
      </c>
      <c r="Y65"/>
      <c r="Z65"/>
      <c r="AA65" s="140"/>
      <c r="AB65" s="141"/>
      <c r="AC65" s="141"/>
      <c r="AD65" s="141"/>
    </row>
    <row r="66" spans="2:30" ht="26.25" customHeight="1" x14ac:dyDescent="0.2">
      <c r="B66" s="308" t="s">
        <v>75</v>
      </c>
      <c r="C66" s="309"/>
      <c r="D66" s="309"/>
      <c r="E66" s="97" t="s">
        <v>2483</v>
      </c>
      <c r="F66" s="97"/>
      <c r="G66" s="97"/>
      <c r="H66" s="47"/>
      <c r="I66" s="47"/>
      <c r="J66" s="47"/>
      <c r="K66" s="47"/>
      <c r="L66" s="47"/>
      <c r="M66" s="47"/>
      <c r="N66" s="47"/>
      <c r="O66" s="47"/>
      <c r="P66" s="48"/>
      <c r="Q66" s="48"/>
      <c r="R66" s="49">
        <v>69.535964000000007</v>
      </c>
      <c r="S66" s="50">
        <v>19.263456630000004</v>
      </c>
      <c r="T66" s="51">
        <f t="shared" ref="T66" si="31">+IF(ISERR(S66/R66*100),"N/A",ROUND(S66/R66*100,2))</f>
        <v>27.7</v>
      </c>
      <c r="U66" s="50">
        <v>18.821603510000003</v>
      </c>
      <c r="V66" s="51">
        <f t="shared" ref="V66" si="32">+IF(ISERR(U66/S66*100),"N/A",ROUND(U66/S66*100,2))</f>
        <v>97.71</v>
      </c>
      <c r="W66" s="52">
        <f t="shared" si="0"/>
        <v>27.07</v>
      </c>
      <c r="Y66"/>
      <c r="Z66"/>
      <c r="AA66" s="140"/>
      <c r="AB66" s="141"/>
      <c r="AC66" s="141"/>
      <c r="AD66" s="141"/>
    </row>
    <row r="67" spans="2:30" ht="23.25" customHeight="1" thickBot="1" x14ac:dyDescent="0.25">
      <c r="B67" s="306" t="s">
        <v>71</v>
      </c>
      <c r="C67" s="307"/>
      <c r="D67" s="307"/>
      <c r="E67" s="96" t="s">
        <v>305</v>
      </c>
      <c r="F67" s="96"/>
      <c r="G67" s="96"/>
      <c r="H67" s="41"/>
      <c r="I67" s="41"/>
      <c r="J67" s="41"/>
      <c r="K67" s="41"/>
      <c r="L67" s="41"/>
      <c r="M67" s="41"/>
      <c r="N67" s="41"/>
      <c r="O67" s="41"/>
      <c r="P67" s="42"/>
      <c r="Q67" s="42"/>
      <c r="R67" s="43">
        <v>76.724695999999994</v>
      </c>
      <c r="S67" s="44" t="s">
        <v>11</v>
      </c>
      <c r="T67" s="42"/>
      <c r="U67" s="44">
        <v>15.19592336</v>
      </c>
      <c r="V67" s="42"/>
      <c r="W67" s="45">
        <f t="shared" si="0"/>
        <v>19.809999999999999</v>
      </c>
      <c r="Y67"/>
      <c r="Z67"/>
      <c r="AA67" s="140"/>
      <c r="AB67" s="141"/>
      <c r="AC67" s="141"/>
      <c r="AD67" s="141"/>
    </row>
    <row r="68" spans="2:30" ht="26.25" customHeight="1" x14ac:dyDescent="0.2">
      <c r="B68" s="308" t="s">
        <v>75</v>
      </c>
      <c r="C68" s="309"/>
      <c r="D68" s="309"/>
      <c r="E68" s="97" t="s">
        <v>305</v>
      </c>
      <c r="F68" s="97"/>
      <c r="G68" s="97"/>
      <c r="H68" s="47"/>
      <c r="I68" s="47"/>
      <c r="J68" s="47"/>
      <c r="K68" s="47"/>
      <c r="L68" s="47"/>
      <c r="M68" s="47"/>
      <c r="N68" s="47"/>
      <c r="O68" s="47"/>
      <c r="P68" s="48"/>
      <c r="Q68" s="48"/>
      <c r="R68" s="49">
        <v>78.010752999999994</v>
      </c>
      <c r="S68" s="50">
        <v>15.19592336</v>
      </c>
      <c r="T68" s="51">
        <f t="shared" ref="T68" si="33">+IF(ISERR(S68/R68*100),"N/A",ROUND(S68/R68*100,2))</f>
        <v>19.48</v>
      </c>
      <c r="U68" s="50">
        <v>15.19592336</v>
      </c>
      <c r="V68" s="51">
        <f t="shared" ref="V68" si="34">+IF(ISERR(U68/S68*100),"N/A",ROUND(U68/S68*100,2))</f>
        <v>100</v>
      </c>
      <c r="W68" s="52">
        <f t="shared" si="0"/>
        <v>19.48</v>
      </c>
      <c r="Y68"/>
      <c r="Z68"/>
      <c r="AA68" s="140"/>
      <c r="AB68" s="141"/>
      <c r="AC68" s="141"/>
      <c r="AD68" s="141"/>
    </row>
    <row r="69" spans="2:30" ht="23.25" customHeight="1" thickBot="1" x14ac:dyDescent="0.25">
      <c r="B69" s="306" t="s">
        <v>71</v>
      </c>
      <c r="C69" s="307"/>
      <c r="D69" s="307"/>
      <c r="E69" s="96" t="s">
        <v>303</v>
      </c>
      <c r="F69" s="96"/>
      <c r="G69" s="96"/>
      <c r="H69" s="41"/>
      <c r="I69" s="41"/>
      <c r="J69" s="41"/>
      <c r="K69" s="41"/>
      <c r="L69" s="41"/>
      <c r="M69" s="41"/>
      <c r="N69" s="41"/>
      <c r="O69" s="41"/>
      <c r="P69" s="42"/>
      <c r="Q69" s="42"/>
      <c r="R69" s="43">
        <v>52.200007999999997</v>
      </c>
      <c r="S69" s="44" t="s">
        <v>11</v>
      </c>
      <c r="T69" s="42"/>
      <c r="U69" s="44">
        <v>9.7208184299999996</v>
      </c>
      <c r="V69" s="42"/>
      <c r="W69" s="45">
        <f t="shared" si="0"/>
        <v>18.62</v>
      </c>
      <c r="Y69"/>
      <c r="Z69"/>
      <c r="AA69" s="140"/>
      <c r="AB69" s="141"/>
      <c r="AC69" s="141"/>
      <c r="AD69" s="141"/>
    </row>
    <row r="70" spans="2:30" ht="26.25" customHeight="1" x14ac:dyDescent="0.2">
      <c r="B70" s="308" t="s">
        <v>75</v>
      </c>
      <c r="C70" s="309"/>
      <c r="D70" s="309"/>
      <c r="E70" s="97" t="s">
        <v>303</v>
      </c>
      <c r="F70" s="97"/>
      <c r="G70" s="97"/>
      <c r="H70" s="47"/>
      <c r="I70" s="47"/>
      <c r="J70" s="47"/>
      <c r="K70" s="47"/>
      <c r="L70" s="47"/>
      <c r="M70" s="47"/>
      <c r="N70" s="47"/>
      <c r="O70" s="47"/>
      <c r="P70" s="48"/>
      <c r="Q70" s="48"/>
      <c r="R70" s="49">
        <v>52.936124</v>
      </c>
      <c r="S70" s="50">
        <v>13.231563420000001</v>
      </c>
      <c r="T70" s="51">
        <f t="shared" ref="T70" si="35">+IF(ISERR(S70/R70*100),"N/A",ROUND(S70/R70*100,2))</f>
        <v>25</v>
      </c>
      <c r="U70" s="50">
        <v>9.7208184299999996</v>
      </c>
      <c r="V70" s="51">
        <f t="shared" ref="V70" si="36">+IF(ISERR(U70/S70*100),"N/A",ROUND(U70/S70*100,2))</f>
        <v>73.47</v>
      </c>
      <c r="W70" s="52">
        <f t="shared" si="0"/>
        <v>18.36</v>
      </c>
      <c r="Y70"/>
      <c r="Z70"/>
      <c r="AA70" s="140"/>
      <c r="AB70" s="141"/>
      <c r="AC70" s="141"/>
      <c r="AD70" s="141"/>
    </row>
    <row r="71" spans="2:30" ht="23.25" customHeight="1" thickBot="1" x14ac:dyDescent="0.25">
      <c r="B71" s="306" t="s">
        <v>71</v>
      </c>
      <c r="C71" s="307"/>
      <c r="D71" s="307"/>
      <c r="E71" s="96" t="s">
        <v>2484</v>
      </c>
      <c r="F71" s="96"/>
      <c r="G71" s="96"/>
      <c r="H71" s="41"/>
      <c r="I71" s="41"/>
      <c r="J71" s="41"/>
      <c r="K71" s="41"/>
      <c r="L71" s="41"/>
      <c r="M71" s="41"/>
      <c r="N71" s="41"/>
      <c r="O71" s="41"/>
      <c r="P71" s="42"/>
      <c r="Q71" s="42"/>
      <c r="R71" s="43">
        <v>85.524713000000006</v>
      </c>
      <c r="S71" s="44" t="s">
        <v>11</v>
      </c>
      <c r="T71" s="42"/>
      <c r="U71" s="44">
        <v>13.19258909</v>
      </c>
      <c r="V71" s="42"/>
      <c r="W71" s="45">
        <f t="shared" si="0"/>
        <v>15.43</v>
      </c>
      <c r="Y71"/>
      <c r="Z71"/>
      <c r="AA71" s="140"/>
      <c r="AB71" s="141"/>
      <c r="AC71" s="141"/>
      <c r="AD71" s="141"/>
    </row>
    <row r="72" spans="2:30" ht="26.25" customHeight="1" x14ac:dyDescent="0.2">
      <c r="B72" s="308" t="s">
        <v>75</v>
      </c>
      <c r="C72" s="309"/>
      <c r="D72" s="309"/>
      <c r="E72" s="97" t="s">
        <v>2484</v>
      </c>
      <c r="F72" s="97"/>
      <c r="G72" s="97"/>
      <c r="H72" s="47"/>
      <c r="I72" s="47"/>
      <c r="J72" s="47"/>
      <c r="K72" s="47"/>
      <c r="L72" s="47"/>
      <c r="M72" s="47"/>
      <c r="N72" s="47"/>
      <c r="O72" s="47"/>
      <c r="P72" s="48"/>
      <c r="Q72" s="48"/>
      <c r="R72" s="49">
        <v>86.765229000000005</v>
      </c>
      <c r="S72" s="50">
        <v>13.197288209999998</v>
      </c>
      <c r="T72" s="51">
        <f t="shared" ref="T72" si="37">+IF(ISERR(S72/R72*100),"N/A",ROUND(S72/R72*100,2))</f>
        <v>15.21</v>
      </c>
      <c r="U72" s="50">
        <v>13.19258909</v>
      </c>
      <c r="V72" s="51">
        <f t="shared" ref="V72" si="38">+IF(ISERR(U72/S72*100),"N/A",ROUND(U72/S72*100,2))</f>
        <v>99.96</v>
      </c>
      <c r="W72" s="52">
        <f t="shared" si="0"/>
        <v>15.2</v>
      </c>
      <c r="Y72"/>
      <c r="Z72"/>
      <c r="AA72" s="140"/>
      <c r="AB72" s="141"/>
      <c r="AC72" s="141"/>
      <c r="AD72" s="141"/>
    </row>
    <row r="73" spans="2:30" ht="23.25" customHeight="1" thickBot="1" x14ac:dyDescent="0.25">
      <c r="B73" s="306" t="s">
        <v>71</v>
      </c>
      <c r="C73" s="307"/>
      <c r="D73" s="307"/>
      <c r="E73" s="96" t="s">
        <v>2485</v>
      </c>
      <c r="F73" s="96"/>
      <c r="G73" s="96"/>
      <c r="H73" s="41"/>
      <c r="I73" s="41"/>
      <c r="J73" s="41"/>
      <c r="K73" s="41"/>
      <c r="L73" s="41"/>
      <c r="M73" s="41"/>
      <c r="N73" s="41"/>
      <c r="O73" s="41"/>
      <c r="P73" s="42"/>
      <c r="Q73" s="42"/>
      <c r="R73" s="43">
        <v>128.61999399999999</v>
      </c>
      <c r="S73" s="44" t="s">
        <v>11</v>
      </c>
      <c r="T73" s="42"/>
      <c r="U73" s="44">
        <v>33.797302930000001</v>
      </c>
      <c r="V73" s="42"/>
      <c r="W73" s="45">
        <f t="shared" si="0"/>
        <v>26.28</v>
      </c>
      <c r="Y73"/>
      <c r="Z73"/>
      <c r="AA73" s="140"/>
      <c r="AB73" s="141"/>
      <c r="AC73" s="141"/>
      <c r="AD73" s="141"/>
    </row>
    <row r="74" spans="2:30" ht="26.25" customHeight="1" x14ac:dyDescent="0.2">
      <c r="B74" s="308" t="s">
        <v>75</v>
      </c>
      <c r="C74" s="309"/>
      <c r="D74" s="309"/>
      <c r="E74" s="97" t="s">
        <v>2485</v>
      </c>
      <c r="F74" s="97"/>
      <c r="G74" s="97"/>
      <c r="H74" s="47"/>
      <c r="I74" s="47"/>
      <c r="J74" s="47"/>
      <c r="K74" s="47"/>
      <c r="L74" s="47"/>
      <c r="M74" s="47"/>
      <c r="N74" s="47"/>
      <c r="O74" s="47"/>
      <c r="P74" s="48"/>
      <c r="Q74" s="48"/>
      <c r="R74" s="49">
        <v>131.377408</v>
      </c>
      <c r="S74" s="50">
        <v>33.856873069999999</v>
      </c>
      <c r="T74" s="51">
        <f t="shared" ref="T74" si="39">+IF(ISERR(S74/R74*100),"N/A",ROUND(S74/R74*100,2))</f>
        <v>25.77</v>
      </c>
      <c r="U74" s="50">
        <v>33.797302930000001</v>
      </c>
      <c r="V74" s="51">
        <f t="shared" ref="V74" si="40">+IF(ISERR(U74/S74*100),"N/A",ROUND(U74/S74*100,2))</f>
        <v>99.82</v>
      </c>
      <c r="W74" s="52">
        <f t="shared" si="0"/>
        <v>25.73</v>
      </c>
      <c r="Y74"/>
      <c r="Z74"/>
      <c r="AA74" s="140"/>
      <c r="AB74" s="141"/>
      <c r="AC74" s="141"/>
      <c r="AD74" s="141"/>
    </row>
    <row r="75" spans="2:30" ht="23.25" customHeight="1" thickBot="1" x14ac:dyDescent="0.25">
      <c r="B75" s="306" t="s">
        <v>71</v>
      </c>
      <c r="C75" s="307"/>
      <c r="D75" s="307"/>
      <c r="E75" s="96" t="s">
        <v>2486</v>
      </c>
      <c r="F75" s="96"/>
      <c r="G75" s="96"/>
      <c r="H75" s="41"/>
      <c r="I75" s="41"/>
      <c r="J75" s="41"/>
      <c r="K75" s="41"/>
      <c r="L75" s="41"/>
      <c r="M75" s="41"/>
      <c r="N75" s="41"/>
      <c r="O75" s="41"/>
      <c r="P75" s="42"/>
      <c r="Q75" s="42"/>
      <c r="R75" s="43">
        <v>44.791170999999999</v>
      </c>
      <c r="S75" s="44" t="s">
        <v>11</v>
      </c>
      <c r="T75" s="42"/>
      <c r="U75" s="44">
        <v>8.8773092600000005</v>
      </c>
      <c r="V75" s="42"/>
      <c r="W75" s="45">
        <f t="shared" si="0"/>
        <v>19.82</v>
      </c>
      <c r="Y75"/>
      <c r="Z75"/>
      <c r="AA75" s="140"/>
      <c r="AB75" s="141"/>
      <c r="AC75" s="141"/>
      <c r="AD75" s="141"/>
    </row>
    <row r="76" spans="2:30" ht="26.25" customHeight="1" x14ac:dyDescent="0.2">
      <c r="B76" s="308" t="s">
        <v>75</v>
      </c>
      <c r="C76" s="309"/>
      <c r="D76" s="309"/>
      <c r="E76" s="97" t="s">
        <v>2486</v>
      </c>
      <c r="F76" s="97"/>
      <c r="G76" s="97"/>
      <c r="H76" s="47"/>
      <c r="I76" s="47"/>
      <c r="J76" s="47"/>
      <c r="K76" s="47"/>
      <c r="L76" s="47"/>
      <c r="M76" s="47"/>
      <c r="N76" s="47"/>
      <c r="O76" s="47"/>
      <c r="P76" s="48"/>
      <c r="Q76" s="48"/>
      <c r="R76" s="49">
        <v>45.592300999999999</v>
      </c>
      <c r="S76" s="50">
        <v>9.1667215800000008</v>
      </c>
      <c r="T76" s="51">
        <f t="shared" ref="T76" si="41">+IF(ISERR(S76/R76*100),"N/A",ROUND(S76/R76*100,2))</f>
        <v>20.11</v>
      </c>
      <c r="U76" s="50">
        <v>8.8773092600000005</v>
      </c>
      <c r="V76" s="51">
        <f t="shared" ref="V76" si="42">+IF(ISERR(U76/S76*100),"N/A",ROUND(U76/S76*100,2))</f>
        <v>96.84</v>
      </c>
      <c r="W76" s="52">
        <f t="shared" si="0"/>
        <v>19.47</v>
      </c>
      <c r="Y76"/>
      <c r="Z76"/>
      <c r="AA76" s="140"/>
      <c r="AB76" s="141"/>
      <c r="AC76" s="141"/>
      <c r="AD76" s="141"/>
    </row>
    <row r="77" spans="2:30" ht="23.25" customHeight="1" thickBot="1" x14ac:dyDescent="0.25">
      <c r="B77" s="306" t="s">
        <v>71</v>
      </c>
      <c r="C77" s="307"/>
      <c r="D77" s="307"/>
      <c r="E77" s="96" t="s">
        <v>2487</v>
      </c>
      <c r="F77" s="96"/>
      <c r="G77" s="96"/>
      <c r="H77" s="41"/>
      <c r="I77" s="41"/>
      <c r="J77" s="41"/>
      <c r="K77" s="41"/>
      <c r="L77" s="41"/>
      <c r="M77" s="41"/>
      <c r="N77" s="41"/>
      <c r="O77" s="41"/>
      <c r="P77" s="42"/>
      <c r="Q77" s="42"/>
      <c r="R77" s="43">
        <v>31.011700000000001</v>
      </c>
      <c r="S77" s="44" t="s">
        <v>11</v>
      </c>
      <c r="T77" s="42"/>
      <c r="U77" s="44">
        <v>5.0487323799999997</v>
      </c>
      <c r="V77" s="42"/>
      <c r="W77" s="45">
        <f t="shared" si="0"/>
        <v>16.28</v>
      </c>
      <c r="Y77"/>
      <c r="Z77"/>
      <c r="AA77" s="140"/>
      <c r="AB77" s="141"/>
      <c r="AC77" s="141"/>
      <c r="AD77" s="141"/>
    </row>
    <row r="78" spans="2:30" ht="26.25" customHeight="1" x14ac:dyDescent="0.2">
      <c r="B78" s="308" t="s">
        <v>75</v>
      </c>
      <c r="C78" s="309"/>
      <c r="D78" s="309"/>
      <c r="E78" s="97" t="s">
        <v>2487</v>
      </c>
      <c r="F78" s="97"/>
      <c r="G78" s="97"/>
      <c r="H78" s="47"/>
      <c r="I78" s="47"/>
      <c r="J78" s="47"/>
      <c r="K78" s="47"/>
      <c r="L78" s="47"/>
      <c r="M78" s="47"/>
      <c r="N78" s="47"/>
      <c r="O78" s="47"/>
      <c r="P78" s="48"/>
      <c r="Q78" s="48"/>
      <c r="R78" s="49">
        <v>31.771777</v>
      </c>
      <c r="S78" s="50">
        <v>5.0487323799999997</v>
      </c>
      <c r="T78" s="51">
        <f t="shared" ref="T78" si="43">+IF(ISERR(S78/R78*100),"N/A",ROUND(S78/R78*100,2))</f>
        <v>15.89</v>
      </c>
      <c r="U78" s="50">
        <v>5.0487323799999997</v>
      </c>
      <c r="V78" s="51">
        <f t="shared" ref="V78" si="44">+IF(ISERR(U78/S78*100),"N/A",ROUND(U78/S78*100,2))</f>
        <v>100</v>
      </c>
      <c r="W78" s="52">
        <f t="shared" si="0"/>
        <v>15.89</v>
      </c>
      <c r="Y78"/>
      <c r="Z78"/>
      <c r="AA78" s="140"/>
      <c r="AB78" s="141"/>
      <c r="AC78" s="141"/>
      <c r="AD78" s="141"/>
    </row>
    <row r="79" spans="2:30" ht="23.25" customHeight="1" thickBot="1" x14ac:dyDescent="0.25">
      <c r="B79" s="306" t="s">
        <v>71</v>
      </c>
      <c r="C79" s="307"/>
      <c r="D79" s="307"/>
      <c r="E79" s="96" t="s">
        <v>2488</v>
      </c>
      <c r="F79" s="96"/>
      <c r="G79" s="96"/>
      <c r="H79" s="41"/>
      <c r="I79" s="41"/>
      <c r="J79" s="41"/>
      <c r="K79" s="41"/>
      <c r="L79" s="41"/>
      <c r="M79" s="41"/>
      <c r="N79" s="41"/>
      <c r="O79" s="41"/>
      <c r="P79" s="42"/>
      <c r="Q79" s="42"/>
      <c r="R79" s="43">
        <v>69.074693999999994</v>
      </c>
      <c r="S79" s="44" t="s">
        <v>11</v>
      </c>
      <c r="T79" s="42"/>
      <c r="U79" s="44">
        <v>11.594288199999999</v>
      </c>
      <c r="V79" s="42"/>
      <c r="W79" s="45">
        <f t="shared" si="0"/>
        <v>16.79</v>
      </c>
      <c r="Y79"/>
      <c r="Z79"/>
      <c r="AA79" s="140"/>
      <c r="AB79" s="141"/>
      <c r="AC79" s="141"/>
      <c r="AD79" s="141"/>
    </row>
    <row r="80" spans="2:30" ht="26.25" customHeight="1" x14ac:dyDescent="0.2">
      <c r="B80" s="308" t="s">
        <v>75</v>
      </c>
      <c r="C80" s="309"/>
      <c r="D80" s="309"/>
      <c r="E80" s="97" t="s">
        <v>2488</v>
      </c>
      <c r="F80" s="97"/>
      <c r="G80" s="97"/>
      <c r="H80" s="47"/>
      <c r="I80" s="47"/>
      <c r="J80" s="47"/>
      <c r="K80" s="47"/>
      <c r="L80" s="47"/>
      <c r="M80" s="47"/>
      <c r="N80" s="47"/>
      <c r="O80" s="47"/>
      <c r="P80" s="48"/>
      <c r="Q80" s="48"/>
      <c r="R80" s="49">
        <v>70.211302000000003</v>
      </c>
      <c r="S80" s="50">
        <v>17.44387918</v>
      </c>
      <c r="T80" s="51">
        <f t="shared" ref="T80" si="45">+IF(ISERR(S80/R80*100),"N/A",ROUND(S80/R80*100,2))</f>
        <v>24.84</v>
      </c>
      <c r="U80" s="50">
        <v>11.594288199999999</v>
      </c>
      <c r="V80" s="51">
        <f t="shared" ref="V80" si="46">+IF(ISERR(U80/S80*100),"N/A",ROUND(U80/S80*100,2))</f>
        <v>66.47</v>
      </c>
      <c r="W80" s="52">
        <f t="shared" si="0"/>
        <v>16.510000000000002</v>
      </c>
      <c r="Y80"/>
      <c r="Z80"/>
      <c r="AA80" s="140"/>
      <c r="AB80" s="141"/>
      <c r="AC80" s="141"/>
      <c r="AD80" s="141"/>
    </row>
    <row r="81" spans="2:30" ht="23.25" customHeight="1" thickBot="1" x14ac:dyDescent="0.25">
      <c r="B81" s="306" t="s">
        <v>71</v>
      </c>
      <c r="C81" s="307"/>
      <c r="D81" s="307"/>
      <c r="E81" s="96" t="s">
        <v>2499</v>
      </c>
      <c r="F81" s="96"/>
      <c r="G81" s="96"/>
      <c r="H81" s="41"/>
      <c r="I81" s="41"/>
      <c r="J81" s="41"/>
      <c r="K81" s="41"/>
      <c r="L81" s="41"/>
      <c r="M81" s="41"/>
      <c r="N81" s="41"/>
      <c r="O81" s="41"/>
      <c r="P81" s="42"/>
      <c r="Q81" s="42"/>
      <c r="R81" s="43">
        <v>84.711623000000003</v>
      </c>
      <c r="S81" s="44" t="s">
        <v>11</v>
      </c>
      <c r="T81" s="42"/>
      <c r="U81" s="44">
        <v>23.32427831</v>
      </c>
      <c r="V81" s="42"/>
      <c r="W81" s="45">
        <f t="shared" si="0"/>
        <v>27.53</v>
      </c>
      <c r="Y81"/>
      <c r="Z81"/>
      <c r="AA81" s="140"/>
      <c r="AB81" s="141"/>
      <c r="AC81" s="141"/>
      <c r="AD81" s="141"/>
    </row>
    <row r="82" spans="2:30" ht="26.25" customHeight="1" x14ac:dyDescent="0.2">
      <c r="B82" s="308" t="s">
        <v>75</v>
      </c>
      <c r="C82" s="309"/>
      <c r="D82" s="309"/>
      <c r="E82" s="97" t="s">
        <v>2499</v>
      </c>
      <c r="F82" s="97"/>
      <c r="G82" s="97"/>
      <c r="H82" s="47"/>
      <c r="I82" s="47"/>
      <c r="J82" s="47"/>
      <c r="K82" s="47"/>
      <c r="L82" s="47"/>
      <c r="M82" s="47"/>
      <c r="N82" s="47"/>
      <c r="O82" s="47"/>
      <c r="P82" s="48"/>
      <c r="Q82" s="48"/>
      <c r="R82" s="49">
        <v>86.662030000000001</v>
      </c>
      <c r="S82" s="50">
        <v>23.329988199999999</v>
      </c>
      <c r="T82" s="51">
        <f t="shared" ref="T82" si="47">+IF(ISERR(S82/R82*100),"N/A",ROUND(S82/R82*100,2))</f>
        <v>26.92</v>
      </c>
      <c r="U82" s="50">
        <v>23.32427831</v>
      </c>
      <c r="V82" s="51">
        <f t="shared" ref="V82" si="48">+IF(ISERR(U82/S82*100),"N/A",ROUND(U82/S82*100,2))</f>
        <v>99.98</v>
      </c>
      <c r="W82" s="52">
        <f t="shared" si="0"/>
        <v>26.91</v>
      </c>
      <c r="Y82"/>
      <c r="Z82"/>
      <c r="AA82" s="140"/>
      <c r="AB82" s="141"/>
      <c r="AC82" s="141"/>
      <c r="AD82" s="141"/>
    </row>
    <row r="83" spans="2:30" ht="23.25" customHeight="1" thickBot="1" x14ac:dyDescent="0.25">
      <c r="B83" s="306" t="s">
        <v>71</v>
      </c>
      <c r="C83" s="307"/>
      <c r="D83" s="307"/>
      <c r="E83" s="96" t="s">
        <v>2489</v>
      </c>
      <c r="F83" s="96"/>
      <c r="G83" s="96"/>
      <c r="H83" s="41"/>
      <c r="I83" s="41"/>
      <c r="J83" s="41"/>
      <c r="K83" s="41"/>
      <c r="L83" s="41"/>
      <c r="M83" s="41"/>
      <c r="N83" s="41"/>
      <c r="O83" s="41"/>
      <c r="P83" s="42"/>
      <c r="Q83" s="42"/>
      <c r="R83" s="43">
        <v>58.085915</v>
      </c>
      <c r="S83" s="44" t="s">
        <v>11</v>
      </c>
      <c r="T83" s="42"/>
      <c r="U83" s="44">
        <v>14.447850240000001</v>
      </c>
      <c r="V83" s="42"/>
      <c r="W83" s="45">
        <f t="shared" si="0"/>
        <v>24.87</v>
      </c>
      <c r="Y83"/>
      <c r="Z83"/>
      <c r="AA83" s="140"/>
      <c r="AB83" s="141"/>
      <c r="AC83" s="141"/>
      <c r="AD83" s="141"/>
    </row>
    <row r="84" spans="2:30" ht="26.25" customHeight="1" x14ac:dyDescent="0.2">
      <c r="B84" s="308" t="s">
        <v>75</v>
      </c>
      <c r="C84" s="309"/>
      <c r="D84" s="309"/>
      <c r="E84" s="97" t="s">
        <v>2489</v>
      </c>
      <c r="F84" s="97"/>
      <c r="G84" s="97"/>
      <c r="H84" s="47"/>
      <c r="I84" s="47"/>
      <c r="J84" s="47"/>
      <c r="K84" s="47"/>
      <c r="L84" s="47"/>
      <c r="M84" s="47"/>
      <c r="N84" s="47"/>
      <c r="O84" s="47"/>
      <c r="P84" s="48"/>
      <c r="Q84" s="48"/>
      <c r="R84" s="49">
        <v>59.305131000000003</v>
      </c>
      <c r="S84" s="50">
        <v>14.49293664</v>
      </c>
      <c r="T84" s="51">
        <f t="shared" ref="T84" si="49">+IF(ISERR(S84/R84*100),"N/A",ROUND(S84/R84*100,2))</f>
        <v>24.44</v>
      </c>
      <c r="U84" s="50">
        <v>14.447850240000001</v>
      </c>
      <c r="V84" s="51">
        <f t="shared" ref="V84" si="50">+IF(ISERR(U84/S84*100),"N/A",ROUND(U84/S84*100,2))</f>
        <v>99.69</v>
      </c>
      <c r="W84" s="52">
        <f t="shared" si="0"/>
        <v>24.36</v>
      </c>
      <c r="Y84"/>
      <c r="Z84"/>
      <c r="AA84" s="140"/>
      <c r="AB84" s="141"/>
      <c r="AC84" s="141"/>
      <c r="AD84" s="141"/>
    </row>
    <row r="85" spans="2:30" ht="23.25" customHeight="1" thickBot="1" x14ac:dyDescent="0.25">
      <c r="B85" s="306" t="s">
        <v>71</v>
      </c>
      <c r="C85" s="307"/>
      <c r="D85" s="307"/>
      <c r="E85" s="96" t="s">
        <v>2490</v>
      </c>
      <c r="F85" s="96"/>
      <c r="G85" s="96"/>
      <c r="H85" s="41"/>
      <c r="I85" s="41"/>
      <c r="J85" s="41"/>
      <c r="K85" s="41"/>
      <c r="L85" s="41"/>
      <c r="M85" s="41"/>
      <c r="N85" s="41"/>
      <c r="O85" s="41"/>
      <c r="P85" s="42"/>
      <c r="Q85" s="42"/>
      <c r="R85" s="43">
        <v>58.844721</v>
      </c>
      <c r="S85" s="44" t="s">
        <v>11</v>
      </c>
      <c r="T85" s="42"/>
      <c r="U85" s="44">
        <v>14.262644119999999</v>
      </c>
      <c r="V85" s="42"/>
      <c r="W85" s="45">
        <f t="shared" si="0"/>
        <v>24.24</v>
      </c>
      <c r="Y85"/>
      <c r="Z85"/>
      <c r="AA85" s="140"/>
      <c r="AB85" s="141"/>
      <c r="AC85" s="141"/>
      <c r="AD85" s="141"/>
    </row>
    <row r="86" spans="2:30" ht="26.25" customHeight="1" x14ac:dyDescent="0.2">
      <c r="B86" s="308" t="s">
        <v>75</v>
      </c>
      <c r="C86" s="309"/>
      <c r="D86" s="309"/>
      <c r="E86" s="97" t="s">
        <v>2490</v>
      </c>
      <c r="F86" s="97"/>
      <c r="G86" s="97"/>
      <c r="H86" s="47"/>
      <c r="I86" s="47"/>
      <c r="J86" s="47"/>
      <c r="K86" s="47"/>
      <c r="L86" s="47"/>
      <c r="M86" s="47"/>
      <c r="N86" s="47"/>
      <c r="O86" s="47"/>
      <c r="P86" s="48"/>
      <c r="Q86" s="48"/>
      <c r="R86" s="49">
        <v>60.385666999999998</v>
      </c>
      <c r="S86" s="50">
        <v>14.33410258</v>
      </c>
      <c r="T86" s="51">
        <f t="shared" ref="T86" si="51">+IF(ISERR(S86/R86*100),"N/A",ROUND(S86/R86*100,2))</f>
        <v>23.74</v>
      </c>
      <c r="U86" s="50">
        <v>14.262644119999999</v>
      </c>
      <c r="V86" s="51">
        <f t="shared" ref="V86" si="52">+IF(ISERR(U86/S86*100),"N/A",ROUND(U86/S86*100,2))</f>
        <v>99.5</v>
      </c>
      <c r="W86" s="52">
        <f t="shared" si="0"/>
        <v>23.62</v>
      </c>
      <c r="Y86"/>
      <c r="Z86"/>
      <c r="AA86" s="140"/>
      <c r="AB86" s="141"/>
      <c r="AC86" s="141"/>
      <c r="AD86" s="141"/>
    </row>
    <row r="87" spans="2:30" ht="23.25" customHeight="1" thickBot="1" x14ac:dyDescent="0.25">
      <c r="B87" s="306" t="s">
        <v>71</v>
      </c>
      <c r="C87" s="307"/>
      <c r="D87" s="307"/>
      <c r="E87" s="96" t="s">
        <v>2491</v>
      </c>
      <c r="F87" s="96"/>
      <c r="G87" s="96"/>
      <c r="H87" s="41"/>
      <c r="I87" s="41"/>
      <c r="J87" s="41"/>
      <c r="K87" s="41"/>
      <c r="L87" s="41"/>
      <c r="M87" s="41"/>
      <c r="N87" s="41"/>
      <c r="O87" s="41"/>
      <c r="P87" s="42"/>
      <c r="Q87" s="42"/>
      <c r="R87" s="43">
        <v>83.943257000000003</v>
      </c>
      <c r="S87" s="44" t="s">
        <v>11</v>
      </c>
      <c r="T87" s="42"/>
      <c r="U87" s="44">
        <v>15.844813759999999</v>
      </c>
      <c r="V87" s="42"/>
      <c r="W87" s="45">
        <f t="shared" si="0"/>
        <v>18.88</v>
      </c>
      <c r="Y87"/>
      <c r="Z87"/>
      <c r="AA87" s="140"/>
      <c r="AB87" s="141"/>
      <c r="AC87" s="141"/>
      <c r="AD87" s="141"/>
    </row>
    <row r="88" spans="2:30" ht="26.25" customHeight="1" x14ac:dyDescent="0.2">
      <c r="B88" s="308" t="s">
        <v>75</v>
      </c>
      <c r="C88" s="309"/>
      <c r="D88" s="309"/>
      <c r="E88" s="97" t="s">
        <v>2491</v>
      </c>
      <c r="F88" s="97"/>
      <c r="G88" s="97"/>
      <c r="H88" s="47"/>
      <c r="I88" s="47"/>
      <c r="J88" s="47"/>
      <c r="K88" s="47"/>
      <c r="L88" s="47"/>
      <c r="M88" s="47"/>
      <c r="N88" s="47"/>
      <c r="O88" s="47"/>
      <c r="P88" s="48"/>
      <c r="Q88" s="48"/>
      <c r="R88" s="49">
        <v>85.403824999999998</v>
      </c>
      <c r="S88" s="50">
        <v>15.850384310000001</v>
      </c>
      <c r="T88" s="51">
        <f t="shared" ref="T88" si="53">+IF(ISERR(S88/R88*100),"N/A",ROUND(S88/R88*100,2))</f>
        <v>18.559999999999999</v>
      </c>
      <c r="U88" s="50">
        <v>15.844813759999999</v>
      </c>
      <c r="V88" s="51">
        <f t="shared" ref="V88" si="54">+IF(ISERR(U88/S88*100),"N/A",ROUND(U88/S88*100,2))</f>
        <v>99.96</v>
      </c>
      <c r="W88" s="52">
        <f t="shared" si="0"/>
        <v>18.55</v>
      </c>
      <c r="Y88"/>
      <c r="Z88"/>
      <c r="AA88" s="140"/>
      <c r="AB88" s="141"/>
      <c r="AC88" s="141"/>
      <c r="AD88" s="141"/>
    </row>
    <row r="89" spans="2:30" ht="23.25" customHeight="1" thickBot="1" x14ac:dyDescent="0.25">
      <c r="B89" s="306" t="s">
        <v>71</v>
      </c>
      <c r="C89" s="307"/>
      <c r="D89" s="307"/>
      <c r="E89" s="96" t="s">
        <v>2500</v>
      </c>
      <c r="F89" s="96"/>
      <c r="G89" s="96"/>
      <c r="H89" s="41"/>
      <c r="I89" s="41"/>
      <c r="J89" s="41"/>
      <c r="K89" s="41"/>
      <c r="L89" s="41"/>
      <c r="M89" s="41"/>
      <c r="N89" s="41"/>
      <c r="O89" s="41"/>
      <c r="P89" s="42"/>
      <c r="Q89" s="42"/>
      <c r="R89" s="43">
        <v>55.076698</v>
      </c>
      <c r="S89" s="44" t="s">
        <v>11</v>
      </c>
      <c r="T89" s="42"/>
      <c r="U89" s="44">
        <v>12.95898255</v>
      </c>
      <c r="V89" s="42"/>
      <c r="W89" s="45">
        <f t="shared" si="0"/>
        <v>23.53</v>
      </c>
      <c r="Y89"/>
      <c r="Z89"/>
      <c r="AA89" s="140"/>
      <c r="AB89" s="141"/>
      <c r="AC89" s="141"/>
      <c r="AD89" s="141"/>
    </row>
    <row r="90" spans="2:30" ht="26.25" customHeight="1" x14ac:dyDescent="0.2">
      <c r="B90" s="308" t="s">
        <v>75</v>
      </c>
      <c r="C90" s="309"/>
      <c r="D90" s="309"/>
      <c r="E90" s="97" t="s">
        <v>2500</v>
      </c>
      <c r="F90" s="97"/>
      <c r="G90" s="97"/>
      <c r="H90" s="47"/>
      <c r="I90" s="47"/>
      <c r="J90" s="47"/>
      <c r="K90" s="47"/>
      <c r="L90" s="47"/>
      <c r="M90" s="47"/>
      <c r="N90" s="47"/>
      <c r="O90" s="47"/>
      <c r="P90" s="48"/>
      <c r="Q90" s="48"/>
      <c r="R90" s="49">
        <v>56.282077999999998</v>
      </c>
      <c r="S90" s="50">
        <v>12.97541152</v>
      </c>
      <c r="T90" s="51">
        <f t="shared" ref="T90" si="55">+IF(ISERR(S90/R90*100),"N/A",ROUND(S90/R90*100,2))</f>
        <v>23.05</v>
      </c>
      <c r="U90" s="50">
        <v>12.95898255</v>
      </c>
      <c r="V90" s="51">
        <f t="shared" ref="V90" si="56">+IF(ISERR(U90/S90*100),"N/A",ROUND(U90/S90*100,2))</f>
        <v>99.87</v>
      </c>
      <c r="W90" s="52">
        <f t="shared" si="0"/>
        <v>23.03</v>
      </c>
      <c r="Y90"/>
      <c r="Z90"/>
      <c r="AA90" s="140"/>
      <c r="AB90" s="141"/>
      <c r="AC90" s="141"/>
      <c r="AD90" s="141"/>
    </row>
    <row r="91" spans="2:30" ht="23.25" customHeight="1" thickBot="1" x14ac:dyDescent="0.25">
      <c r="B91" s="306" t="s">
        <v>71</v>
      </c>
      <c r="C91" s="307"/>
      <c r="D91" s="307"/>
      <c r="E91" s="96" t="s">
        <v>2492</v>
      </c>
      <c r="F91" s="96"/>
      <c r="G91" s="96"/>
      <c r="H91" s="41"/>
      <c r="I91" s="41"/>
      <c r="J91" s="41"/>
      <c r="K91" s="41"/>
      <c r="L91" s="41"/>
      <c r="M91" s="41"/>
      <c r="N91" s="41"/>
      <c r="O91" s="41"/>
      <c r="P91" s="42"/>
      <c r="Q91" s="42"/>
      <c r="R91" s="43">
        <v>57.042048999999999</v>
      </c>
      <c r="S91" s="44" t="s">
        <v>11</v>
      </c>
      <c r="T91" s="42"/>
      <c r="U91" s="44">
        <v>43.906918240000003</v>
      </c>
      <c r="V91" s="42"/>
      <c r="W91" s="45">
        <f t="shared" si="0"/>
        <v>76.97</v>
      </c>
      <c r="Y91"/>
      <c r="Z91"/>
      <c r="AA91" s="140"/>
      <c r="AB91" s="141"/>
      <c r="AC91" s="141"/>
      <c r="AD91" s="141"/>
    </row>
    <row r="92" spans="2:30" ht="26.25" customHeight="1" x14ac:dyDescent="0.2">
      <c r="B92" s="308" t="s">
        <v>75</v>
      </c>
      <c r="C92" s="309"/>
      <c r="D92" s="309"/>
      <c r="E92" s="97" t="s">
        <v>2492</v>
      </c>
      <c r="F92" s="97"/>
      <c r="G92" s="97"/>
      <c r="H92" s="47"/>
      <c r="I92" s="47"/>
      <c r="J92" s="47"/>
      <c r="K92" s="47"/>
      <c r="L92" s="47"/>
      <c r="M92" s="47"/>
      <c r="N92" s="47"/>
      <c r="O92" s="47"/>
      <c r="P92" s="48"/>
      <c r="Q92" s="48"/>
      <c r="R92" s="49">
        <v>70.886388999999994</v>
      </c>
      <c r="S92" s="50">
        <v>44.102452149999998</v>
      </c>
      <c r="T92" s="51">
        <f t="shared" ref="T92" si="57">+IF(ISERR(S92/R92*100),"N/A",ROUND(S92/R92*100,2))</f>
        <v>62.22</v>
      </c>
      <c r="U92" s="50">
        <v>43.906918240000003</v>
      </c>
      <c r="V92" s="51">
        <f t="shared" ref="V92" si="58">+IF(ISERR(U92/S92*100),"N/A",ROUND(U92/S92*100,2))</f>
        <v>99.56</v>
      </c>
      <c r="W92" s="52">
        <f t="shared" si="0"/>
        <v>61.94</v>
      </c>
      <c r="Y92"/>
      <c r="Z92"/>
      <c r="AA92" s="140"/>
      <c r="AB92" s="141"/>
      <c r="AC92" s="141"/>
      <c r="AD92" s="141"/>
    </row>
    <row r="93" spans="2:30" ht="23.25" customHeight="1" thickBot="1" x14ac:dyDescent="0.25">
      <c r="B93" s="306" t="s">
        <v>71</v>
      </c>
      <c r="C93" s="307"/>
      <c r="D93" s="307"/>
      <c r="E93" s="96" t="s">
        <v>2493</v>
      </c>
      <c r="F93" s="96"/>
      <c r="G93" s="96"/>
      <c r="H93" s="41"/>
      <c r="I93" s="41"/>
      <c r="J93" s="41"/>
      <c r="K93" s="41"/>
      <c r="L93" s="41"/>
      <c r="M93" s="41"/>
      <c r="N93" s="41"/>
      <c r="O93" s="41"/>
      <c r="P93" s="42"/>
      <c r="Q93" s="42"/>
      <c r="R93" s="43">
        <v>58.659759000000001</v>
      </c>
      <c r="S93" s="44" t="s">
        <v>11</v>
      </c>
      <c r="T93" s="42"/>
      <c r="U93" s="44">
        <v>12.54172099</v>
      </c>
      <c r="V93" s="42"/>
      <c r="W93" s="45">
        <f t="shared" si="0"/>
        <v>21.38</v>
      </c>
      <c r="Y93"/>
      <c r="Z93"/>
      <c r="AA93" s="140"/>
      <c r="AB93" s="141"/>
      <c r="AC93" s="141"/>
      <c r="AD93" s="141"/>
    </row>
    <row r="94" spans="2:30" ht="26.25" customHeight="1" x14ac:dyDescent="0.2">
      <c r="B94" s="308" t="s">
        <v>75</v>
      </c>
      <c r="C94" s="309"/>
      <c r="D94" s="309"/>
      <c r="E94" s="97" t="s">
        <v>2493</v>
      </c>
      <c r="F94" s="97"/>
      <c r="G94" s="97"/>
      <c r="H94" s="47"/>
      <c r="I94" s="47"/>
      <c r="J94" s="47"/>
      <c r="K94" s="47"/>
      <c r="L94" s="47"/>
      <c r="M94" s="47"/>
      <c r="N94" s="47"/>
      <c r="O94" s="47"/>
      <c r="P94" s="48"/>
      <c r="Q94" s="48"/>
      <c r="R94" s="49">
        <v>60.077877430000001</v>
      </c>
      <c r="S94" s="50">
        <v>14.73752672</v>
      </c>
      <c r="T94" s="51">
        <f t="shared" ref="T94" si="59">+IF(ISERR(S94/R94*100),"N/A",ROUND(S94/R94*100,2))</f>
        <v>24.53</v>
      </c>
      <c r="U94" s="50">
        <v>12.54172099</v>
      </c>
      <c r="V94" s="51">
        <f t="shared" ref="V94" si="60">+IF(ISERR(U94/S94*100),"N/A",ROUND(U94/S94*100,2))</f>
        <v>85.1</v>
      </c>
      <c r="W94" s="52">
        <f t="shared" si="0"/>
        <v>20.88</v>
      </c>
      <c r="Y94"/>
      <c r="Z94"/>
      <c r="AA94" s="140"/>
      <c r="AB94" s="141"/>
      <c r="AC94" s="141"/>
      <c r="AD94" s="141"/>
    </row>
    <row r="95" spans="2:30" ht="23.25" customHeight="1" thickBot="1" x14ac:dyDescent="0.25">
      <c r="B95" s="306" t="s">
        <v>71</v>
      </c>
      <c r="C95" s="307"/>
      <c r="D95" s="307"/>
      <c r="E95" s="96" t="s">
        <v>2494</v>
      </c>
      <c r="F95" s="96"/>
      <c r="G95" s="96"/>
      <c r="H95" s="41"/>
      <c r="I95" s="41"/>
      <c r="J95" s="41"/>
      <c r="K95" s="41"/>
      <c r="L95" s="41"/>
      <c r="M95" s="41"/>
      <c r="N95" s="41"/>
      <c r="O95" s="41"/>
      <c r="P95" s="42"/>
      <c r="Q95" s="42"/>
      <c r="R95" s="43">
        <v>54.009621000000003</v>
      </c>
      <c r="S95" s="44" t="s">
        <v>11</v>
      </c>
      <c r="T95" s="42"/>
      <c r="U95" s="44">
        <v>14.415312539999999</v>
      </c>
      <c r="V95" s="42"/>
      <c r="W95" s="45">
        <f t="shared" si="0"/>
        <v>26.69</v>
      </c>
      <c r="Y95"/>
      <c r="Z95"/>
      <c r="AA95" s="140"/>
      <c r="AB95" s="141"/>
      <c r="AC95" s="141"/>
      <c r="AD95" s="141"/>
    </row>
    <row r="96" spans="2:30" ht="26.25" customHeight="1" x14ac:dyDescent="0.2">
      <c r="B96" s="308" t="s">
        <v>75</v>
      </c>
      <c r="C96" s="309"/>
      <c r="D96" s="309"/>
      <c r="E96" s="97" t="s">
        <v>2494</v>
      </c>
      <c r="F96" s="97"/>
      <c r="G96" s="97"/>
      <c r="H96" s="47"/>
      <c r="I96" s="47"/>
      <c r="J96" s="47"/>
      <c r="K96" s="47"/>
      <c r="L96" s="47"/>
      <c r="M96" s="47"/>
      <c r="N96" s="47"/>
      <c r="O96" s="47"/>
      <c r="P96" s="48"/>
      <c r="Q96" s="48"/>
      <c r="R96" s="49">
        <v>55.248341000000003</v>
      </c>
      <c r="S96" s="50">
        <v>14.42444804</v>
      </c>
      <c r="T96" s="51">
        <f t="shared" ref="T96" si="61">+IF(ISERR(S96/R96*100),"N/A",ROUND(S96/R96*100,2))</f>
        <v>26.11</v>
      </c>
      <c r="U96" s="50">
        <v>14.415312539999999</v>
      </c>
      <c r="V96" s="51">
        <f t="shared" ref="V96" si="62">+IF(ISERR(U96/S96*100),"N/A",ROUND(U96/S96*100,2))</f>
        <v>99.94</v>
      </c>
      <c r="W96" s="52">
        <f t="shared" si="0"/>
        <v>26.09</v>
      </c>
      <c r="Y96"/>
      <c r="Z96"/>
      <c r="AA96" s="140"/>
      <c r="AB96" s="141"/>
      <c r="AC96" s="141"/>
      <c r="AD96" s="141"/>
    </row>
    <row r="97" spans="2:30" ht="23.25" customHeight="1" thickBot="1" x14ac:dyDescent="0.25">
      <c r="B97" s="306" t="s">
        <v>71</v>
      </c>
      <c r="C97" s="307"/>
      <c r="D97" s="307"/>
      <c r="E97" s="96" t="s">
        <v>216</v>
      </c>
      <c r="F97" s="96"/>
      <c r="G97" s="96"/>
      <c r="H97" s="41"/>
      <c r="I97" s="41"/>
      <c r="J97" s="41"/>
      <c r="K97" s="41"/>
      <c r="L97" s="41"/>
      <c r="M97" s="41"/>
      <c r="N97" s="41"/>
      <c r="O97" s="41"/>
      <c r="P97" s="42"/>
      <c r="Q97" s="42"/>
      <c r="R97" s="43">
        <v>1405.5782650000001</v>
      </c>
      <c r="S97" s="44" t="s">
        <v>11</v>
      </c>
      <c r="T97" s="42"/>
      <c r="U97" s="44">
        <v>37.773735860000009</v>
      </c>
      <c r="V97" s="42"/>
      <c r="W97" s="45">
        <f t="shared" si="0"/>
        <v>2.69</v>
      </c>
      <c r="Y97"/>
      <c r="Z97"/>
      <c r="AA97" s="140"/>
      <c r="AB97" s="141"/>
      <c r="AC97" s="141"/>
      <c r="AD97" s="141"/>
    </row>
    <row r="98" spans="2:30" ht="26.25" customHeight="1" x14ac:dyDescent="0.2">
      <c r="B98" s="308" t="s">
        <v>75</v>
      </c>
      <c r="C98" s="309"/>
      <c r="D98" s="309"/>
      <c r="E98" s="97" t="s">
        <v>216</v>
      </c>
      <c r="F98" s="97"/>
      <c r="G98" s="97"/>
      <c r="H98" s="47"/>
      <c r="I98" s="47"/>
      <c r="J98" s="47"/>
      <c r="K98" s="47"/>
      <c r="L98" s="47"/>
      <c r="M98" s="47"/>
      <c r="N98" s="47"/>
      <c r="O98" s="47"/>
      <c r="P98" s="48"/>
      <c r="Q98" s="48"/>
      <c r="R98" s="49">
        <v>1080.3690336300001</v>
      </c>
      <c r="S98" s="50">
        <v>54.801376340000004</v>
      </c>
      <c r="T98" s="51">
        <f t="shared" ref="T98" si="63">+IF(ISERR(S98/R98*100),"N/A",ROUND(S98/R98*100,2))</f>
        <v>5.07</v>
      </c>
      <c r="U98" s="50">
        <v>37.773735860000009</v>
      </c>
      <c r="V98" s="51">
        <f t="shared" ref="V98" si="64">+IF(ISERR(U98/S98*100),"N/A",ROUND(U98/S98*100,2))</f>
        <v>68.930000000000007</v>
      </c>
      <c r="W98" s="52">
        <f t="shared" si="0"/>
        <v>3.5</v>
      </c>
      <c r="Y98"/>
      <c r="Z98"/>
      <c r="AA98" s="140"/>
      <c r="AB98" s="141"/>
      <c r="AC98" s="141"/>
      <c r="AD98" s="141"/>
    </row>
    <row r="99" spans="2:30" ht="23.25" customHeight="1" thickBot="1" x14ac:dyDescent="0.25">
      <c r="B99" s="306" t="s">
        <v>71</v>
      </c>
      <c r="C99" s="307"/>
      <c r="D99" s="307"/>
      <c r="E99" s="96" t="s">
        <v>241</v>
      </c>
      <c r="F99" s="96"/>
      <c r="G99" s="96"/>
      <c r="H99" s="41"/>
      <c r="I99" s="41"/>
      <c r="J99" s="41"/>
      <c r="K99" s="41"/>
      <c r="L99" s="41"/>
      <c r="M99" s="41"/>
      <c r="N99" s="41"/>
      <c r="O99" s="41"/>
      <c r="P99" s="42"/>
      <c r="Q99" s="42"/>
      <c r="R99" s="43">
        <v>0</v>
      </c>
      <c r="S99" s="44" t="s">
        <v>11</v>
      </c>
      <c r="T99" s="42"/>
      <c r="U99" s="44">
        <v>0</v>
      </c>
      <c r="V99" s="42"/>
      <c r="W99" s="45" t="str">
        <f t="shared" ref="W99:W100" si="65">+IF(ISERR(U99/R99*100),"N/A",ROUND(U99/R99*100,2))</f>
        <v>N/A</v>
      </c>
      <c r="Y99"/>
      <c r="Z99"/>
      <c r="AA99" s="140"/>
      <c r="AB99" s="141"/>
      <c r="AC99" s="141"/>
      <c r="AD99" s="141"/>
    </row>
    <row r="100" spans="2:30" ht="26.25" customHeight="1" thickBot="1" x14ac:dyDescent="0.25">
      <c r="B100" s="308" t="s">
        <v>75</v>
      </c>
      <c r="C100" s="309"/>
      <c r="D100" s="309"/>
      <c r="E100" s="97" t="s">
        <v>241</v>
      </c>
      <c r="F100" s="97"/>
      <c r="G100" s="97"/>
      <c r="H100" s="47"/>
      <c r="I100" s="47"/>
      <c r="J100" s="47"/>
      <c r="K100" s="47"/>
      <c r="L100" s="47"/>
      <c r="M100" s="47"/>
      <c r="N100" s="47"/>
      <c r="O100" s="47"/>
      <c r="P100" s="48"/>
      <c r="Q100" s="48"/>
      <c r="R100" s="49">
        <v>0.30199999999999999</v>
      </c>
      <c r="S100" s="50">
        <v>0</v>
      </c>
      <c r="T100" s="51">
        <f t="shared" ref="T100" si="66">+IF(ISERR(S100/R100*100),"N/A",ROUND(S100/R100*100,2))</f>
        <v>0</v>
      </c>
      <c r="U100" s="50">
        <v>0</v>
      </c>
      <c r="V100" s="51" t="str">
        <f t="shared" ref="V100" si="67">+IF(ISERR(U100/S100*100),"N/A",ROUND(U100/S100*100,2))</f>
        <v>N/A</v>
      </c>
      <c r="W100" s="52">
        <f t="shared" si="65"/>
        <v>0</v>
      </c>
      <c r="Y100"/>
      <c r="Z100"/>
      <c r="AA100" s="140"/>
      <c r="AB100" s="141"/>
      <c r="AC100" s="141"/>
      <c r="AD100" s="141"/>
    </row>
    <row r="101" spans="2:30" ht="22.5" customHeight="1" thickTop="1" thickBot="1" x14ac:dyDescent="0.25">
      <c r="B101" s="11" t="s">
        <v>81</v>
      </c>
      <c r="C101" s="12"/>
      <c r="D101" s="12"/>
      <c r="E101" s="12"/>
      <c r="F101" s="12"/>
      <c r="G101" s="12"/>
      <c r="H101" s="13"/>
      <c r="I101" s="13"/>
      <c r="J101" s="13"/>
      <c r="K101" s="13"/>
      <c r="L101" s="13"/>
      <c r="M101" s="13"/>
      <c r="N101" s="13"/>
      <c r="O101" s="13"/>
      <c r="P101" s="13"/>
      <c r="Q101" s="13"/>
      <c r="R101" s="13"/>
      <c r="S101" s="13"/>
      <c r="T101" s="13"/>
      <c r="U101" s="13"/>
      <c r="V101" s="13"/>
      <c r="W101" s="14"/>
    </row>
    <row r="102" spans="2:30" ht="37.5" customHeight="1" thickTop="1" x14ac:dyDescent="0.2">
      <c r="B102" s="297" t="s">
        <v>1826</v>
      </c>
      <c r="C102" s="298"/>
      <c r="D102" s="298"/>
      <c r="E102" s="298"/>
      <c r="F102" s="298"/>
      <c r="G102" s="298"/>
      <c r="H102" s="298"/>
      <c r="I102" s="298"/>
      <c r="J102" s="298"/>
      <c r="K102" s="298"/>
      <c r="L102" s="298"/>
      <c r="M102" s="298"/>
      <c r="N102" s="298"/>
      <c r="O102" s="298"/>
      <c r="P102" s="298"/>
      <c r="Q102" s="298"/>
      <c r="R102" s="298"/>
      <c r="S102" s="298"/>
      <c r="T102" s="298"/>
      <c r="U102" s="298"/>
      <c r="V102" s="298"/>
      <c r="W102" s="299"/>
    </row>
    <row r="103" spans="2:30" ht="56.25" customHeight="1" thickBot="1" x14ac:dyDescent="0.25">
      <c r="B103" s="300"/>
      <c r="C103" s="301"/>
      <c r="D103" s="301"/>
      <c r="E103" s="301"/>
      <c r="F103" s="301"/>
      <c r="G103" s="301"/>
      <c r="H103" s="301"/>
      <c r="I103" s="301"/>
      <c r="J103" s="301"/>
      <c r="K103" s="301"/>
      <c r="L103" s="301"/>
      <c r="M103" s="301"/>
      <c r="N103" s="301"/>
      <c r="O103" s="301"/>
      <c r="P103" s="301"/>
      <c r="Q103" s="301"/>
      <c r="R103" s="301"/>
      <c r="S103" s="301"/>
      <c r="T103" s="301"/>
      <c r="U103" s="301"/>
      <c r="V103" s="301"/>
      <c r="W103" s="302"/>
    </row>
    <row r="104" spans="2:30" ht="37.5" customHeight="1" thickTop="1" x14ac:dyDescent="0.2">
      <c r="B104" s="297" t="s">
        <v>1825</v>
      </c>
      <c r="C104" s="298"/>
      <c r="D104" s="298"/>
      <c r="E104" s="298"/>
      <c r="F104" s="298"/>
      <c r="G104" s="298"/>
      <c r="H104" s="298"/>
      <c r="I104" s="298"/>
      <c r="J104" s="298"/>
      <c r="K104" s="298"/>
      <c r="L104" s="298"/>
      <c r="M104" s="298"/>
      <c r="N104" s="298"/>
      <c r="O104" s="298"/>
      <c r="P104" s="298"/>
      <c r="Q104" s="298"/>
      <c r="R104" s="298"/>
      <c r="S104" s="298"/>
      <c r="T104" s="298"/>
      <c r="U104" s="298"/>
      <c r="V104" s="298"/>
      <c r="W104" s="299"/>
    </row>
    <row r="105" spans="2:30" ht="78" customHeight="1" thickBot="1" x14ac:dyDescent="0.25">
      <c r="B105" s="300"/>
      <c r="C105" s="301"/>
      <c r="D105" s="301"/>
      <c r="E105" s="301"/>
      <c r="F105" s="301"/>
      <c r="G105" s="301"/>
      <c r="H105" s="301"/>
      <c r="I105" s="301"/>
      <c r="J105" s="301"/>
      <c r="K105" s="301"/>
      <c r="L105" s="301"/>
      <c r="M105" s="301"/>
      <c r="N105" s="301"/>
      <c r="O105" s="301"/>
      <c r="P105" s="301"/>
      <c r="Q105" s="301"/>
      <c r="R105" s="301"/>
      <c r="S105" s="301"/>
      <c r="T105" s="301"/>
      <c r="U105" s="301"/>
      <c r="V105" s="301"/>
      <c r="W105" s="302"/>
    </row>
    <row r="106" spans="2:30" ht="37.5" customHeight="1" thickTop="1" x14ac:dyDescent="0.2">
      <c r="B106" s="297" t="s">
        <v>211</v>
      </c>
      <c r="C106" s="298"/>
      <c r="D106" s="298"/>
      <c r="E106" s="298"/>
      <c r="F106" s="298"/>
      <c r="G106" s="298"/>
      <c r="H106" s="298"/>
      <c r="I106" s="298"/>
      <c r="J106" s="298"/>
      <c r="K106" s="298"/>
      <c r="L106" s="298"/>
      <c r="M106" s="298"/>
      <c r="N106" s="298"/>
      <c r="O106" s="298"/>
      <c r="P106" s="298"/>
      <c r="Q106" s="298"/>
      <c r="R106" s="298"/>
      <c r="S106" s="298"/>
      <c r="T106" s="298"/>
      <c r="U106" s="298"/>
      <c r="V106" s="298"/>
      <c r="W106" s="299"/>
    </row>
    <row r="107" spans="2:30" ht="13.5" thickBot="1" x14ac:dyDescent="0.25">
      <c r="B107" s="303"/>
      <c r="C107" s="304"/>
      <c r="D107" s="304"/>
      <c r="E107" s="304"/>
      <c r="F107" s="304"/>
      <c r="G107" s="304"/>
      <c r="H107" s="304"/>
      <c r="I107" s="304"/>
      <c r="J107" s="304"/>
      <c r="K107" s="304"/>
      <c r="L107" s="304"/>
      <c r="M107" s="304"/>
      <c r="N107" s="304"/>
      <c r="O107" s="304"/>
      <c r="P107" s="304"/>
      <c r="Q107" s="304"/>
      <c r="R107" s="304"/>
      <c r="S107" s="304"/>
      <c r="T107" s="304"/>
      <c r="U107" s="304"/>
      <c r="V107" s="304"/>
      <c r="W107" s="305"/>
    </row>
  </sheetData>
  <mergeCells count="139">
    <mergeCell ref="A1:P1"/>
    <mergeCell ref="B2:W2"/>
    <mergeCell ref="D4:H4"/>
    <mergeCell ref="J4:K4"/>
    <mergeCell ref="M4:Q4"/>
    <mergeCell ref="S4:U4"/>
    <mergeCell ref="V4:W4"/>
    <mergeCell ref="D7:H7"/>
    <mergeCell ref="O7:W7"/>
    <mergeCell ref="D8:H8"/>
    <mergeCell ref="P8:W8"/>
    <mergeCell ref="D9:H9"/>
    <mergeCell ref="I9:W9"/>
    <mergeCell ref="C5:W5"/>
    <mergeCell ref="D6:H6"/>
    <mergeCell ref="J6:K6"/>
    <mergeCell ref="L6:M6"/>
    <mergeCell ref="N6:W6"/>
    <mergeCell ref="D13:H13"/>
    <mergeCell ref="I13:W13"/>
    <mergeCell ref="C14:W14"/>
    <mergeCell ref="C15:W15"/>
    <mergeCell ref="B18:I18"/>
    <mergeCell ref="K18:Q18"/>
    <mergeCell ref="S18:W18"/>
    <mergeCell ref="D10:H10"/>
    <mergeCell ref="I10:W10"/>
    <mergeCell ref="D11:H11"/>
    <mergeCell ref="I11:W11"/>
    <mergeCell ref="D12:H12"/>
    <mergeCell ref="I12:W12"/>
    <mergeCell ref="B24:L25"/>
    <mergeCell ref="M24:N25"/>
    <mergeCell ref="O24:P25"/>
    <mergeCell ref="C19:I19"/>
    <mergeCell ref="L19:Q19"/>
    <mergeCell ref="T19:W19"/>
    <mergeCell ref="Q24:R25"/>
    <mergeCell ref="S24:S25"/>
    <mergeCell ref="T24:T25"/>
    <mergeCell ref="C20:I20"/>
    <mergeCell ref="L20:Q20"/>
    <mergeCell ref="T20:W20"/>
    <mergeCell ref="C21:W21"/>
    <mergeCell ref="B23:T23"/>
    <mergeCell ref="U23:W23"/>
    <mergeCell ref="U24:U25"/>
    <mergeCell ref="V24:V25"/>
    <mergeCell ref="W24:W25"/>
    <mergeCell ref="B27:L27"/>
    <mergeCell ref="M27:N27"/>
    <mergeCell ref="O27:P27"/>
    <mergeCell ref="Q27:R27"/>
    <mergeCell ref="B28:L28"/>
    <mergeCell ref="M28:N28"/>
    <mergeCell ref="O28:P28"/>
    <mergeCell ref="Q28:R28"/>
    <mergeCell ref="B26:L26"/>
    <mergeCell ref="M26:N26"/>
    <mergeCell ref="O26:P26"/>
    <mergeCell ref="Q26:R26"/>
    <mergeCell ref="B99:D99"/>
    <mergeCell ref="B100:D100"/>
    <mergeCell ref="B104:W105"/>
    <mergeCell ref="B106:W107"/>
    <mergeCell ref="S31:T31"/>
    <mergeCell ref="V31:W31"/>
    <mergeCell ref="B102:W103"/>
    <mergeCell ref="B29:L29"/>
    <mergeCell ref="M29:N29"/>
    <mergeCell ref="O29:P29"/>
    <mergeCell ref="Q29:R29"/>
    <mergeCell ref="B31:Q32"/>
    <mergeCell ref="B89:D89"/>
    <mergeCell ref="B90:D90"/>
    <mergeCell ref="B91:D91"/>
    <mergeCell ref="B92:D92"/>
    <mergeCell ref="B93:D93"/>
    <mergeCell ref="B94:D94"/>
    <mergeCell ref="B95:D95"/>
    <mergeCell ref="B97:D97"/>
    <mergeCell ref="B98:D98"/>
    <mergeCell ref="B96:D96"/>
    <mergeCell ref="B65:D65"/>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B81:D81"/>
    <mergeCell ref="B82:D82"/>
    <mergeCell ref="B83:D83"/>
    <mergeCell ref="B84:D84"/>
    <mergeCell ref="B85:D85"/>
    <mergeCell ref="B86:D86"/>
    <mergeCell ref="B87:D87"/>
    <mergeCell ref="B88:D88"/>
    <mergeCell ref="B80:D80"/>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48:D48"/>
    <mergeCell ref="B64:D64"/>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100" min="1" max="22"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D9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177</v>
      </c>
      <c r="D4" s="253" t="s">
        <v>1771</v>
      </c>
      <c r="E4" s="253"/>
      <c r="F4" s="253"/>
      <c r="G4" s="253"/>
      <c r="H4" s="254"/>
      <c r="I4" s="18"/>
      <c r="J4" s="255" t="s">
        <v>6</v>
      </c>
      <c r="K4" s="253"/>
      <c r="L4" s="17" t="s">
        <v>1873</v>
      </c>
      <c r="M4" s="256" t="s">
        <v>1872</v>
      </c>
      <c r="N4" s="256"/>
      <c r="O4" s="256"/>
      <c r="P4" s="256"/>
      <c r="Q4" s="257"/>
      <c r="R4" s="19"/>
      <c r="S4" s="258" t="s">
        <v>9</v>
      </c>
      <c r="T4" s="259"/>
      <c r="U4" s="259"/>
      <c r="V4" s="260" t="s">
        <v>1871</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317</v>
      </c>
      <c r="D6" s="262" t="s">
        <v>1857</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314</v>
      </c>
      <c r="D7" s="249" t="s">
        <v>1856</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1852</v>
      </c>
      <c r="D8" s="249" t="s">
        <v>1851</v>
      </c>
      <c r="E8" s="249"/>
      <c r="F8" s="249"/>
      <c r="G8" s="249"/>
      <c r="H8" s="249"/>
      <c r="I8" s="22"/>
      <c r="J8" s="26" t="s">
        <v>1870</v>
      </c>
      <c r="K8" s="26" t="s">
        <v>1869</v>
      </c>
      <c r="L8" s="26" t="s">
        <v>1868</v>
      </c>
      <c r="M8" s="26" t="s">
        <v>1867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39.5" customHeight="1" thickTop="1" thickBot="1" x14ac:dyDescent="0.25">
      <c r="B10" s="27" t="s">
        <v>25</v>
      </c>
      <c r="C10" s="260" t="s">
        <v>1866</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1841</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30"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30"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30"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30"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c r="AA20" s="33"/>
    </row>
    <row r="21" spans="2:30" ht="56.25" customHeight="1" thickBot="1" x14ac:dyDescent="0.25">
      <c r="B21" s="287" t="s">
        <v>1865</v>
      </c>
      <c r="C21" s="288"/>
      <c r="D21" s="288"/>
      <c r="E21" s="288"/>
      <c r="F21" s="288"/>
      <c r="G21" s="288"/>
      <c r="H21" s="288"/>
      <c r="I21" s="288"/>
      <c r="J21" s="288"/>
      <c r="K21" s="288"/>
      <c r="L21" s="288"/>
      <c r="M21" s="289" t="s">
        <v>374</v>
      </c>
      <c r="N21" s="289"/>
      <c r="O21" s="289" t="s">
        <v>60</v>
      </c>
      <c r="P21" s="289"/>
      <c r="Q21" s="290" t="s">
        <v>464</v>
      </c>
      <c r="R21" s="290"/>
      <c r="S21" s="34" t="s">
        <v>1864</v>
      </c>
      <c r="T21" s="34" t="s">
        <v>172</v>
      </c>
      <c r="U21" s="34" t="s">
        <v>172</v>
      </c>
      <c r="V21" s="34" t="str">
        <f>+IF(ISERR(U21/T21*100),"N/A",ROUND(U21/T21*100,2))</f>
        <v>N/A</v>
      </c>
      <c r="W21" s="35" t="str">
        <f>+IF(ISERR(U21/S21*100),"N/A",ROUND(U21/S21*100,2))</f>
        <v>N/A</v>
      </c>
    </row>
    <row r="22" spans="2:30"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30"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30"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30" ht="23.25" customHeight="1" thickBot="1" x14ac:dyDescent="0.25">
      <c r="B25" s="306" t="s">
        <v>71</v>
      </c>
      <c r="C25" s="307"/>
      <c r="D25" s="307"/>
      <c r="E25" s="96" t="s">
        <v>2473</v>
      </c>
      <c r="F25" s="96"/>
      <c r="G25" s="96"/>
      <c r="H25" s="41"/>
      <c r="I25" s="41"/>
      <c r="J25" s="41"/>
      <c r="K25" s="41"/>
      <c r="L25" s="41"/>
      <c r="M25" s="41"/>
      <c r="N25" s="41"/>
      <c r="O25" s="41"/>
      <c r="P25" s="42"/>
      <c r="Q25" s="42"/>
      <c r="R25" s="43">
        <v>4.2730075763156614E-2</v>
      </c>
      <c r="S25" s="44" t="s">
        <v>11</v>
      </c>
      <c r="T25" s="42"/>
      <c r="U25" s="44">
        <v>0</v>
      </c>
      <c r="V25" s="42"/>
      <c r="W25" s="45">
        <f>+IF(ISERR(U25/R25*100),"N/A",ROUND(U25/R25*100,2))</f>
        <v>0</v>
      </c>
      <c r="Y25"/>
      <c r="Z25"/>
      <c r="AA25" s="140"/>
      <c r="AB25" s="141"/>
      <c r="AC25" s="141"/>
      <c r="AD25" s="141"/>
    </row>
    <row r="26" spans="2:30" ht="26.25" customHeight="1" x14ac:dyDescent="0.2">
      <c r="B26" s="308" t="s">
        <v>75</v>
      </c>
      <c r="C26" s="309"/>
      <c r="D26" s="309"/>
      <c r="E26" s="97" t="s">
        <v>2473</v>
      </c>
      <c r="F26" s="97"/>
      <c r="G26" s="97"/>
      <c r="H26" s="47"/>
      <c r="I26" s="47"/>
      <c r="J26" s="47"/>
      <c r="K26" s="47"/>
      <c r="L26" s="47"/>
      <c r="M26" s="47"/>
      <c r="N26" s="47"/>
      <c r="O26" s="47"/>
      <c r="P26" s="48"/>
      <c r="Q26" s="48"/>
      <c r="R26" s="49">
        <v>4.2730075763156614E-2</v>
      </c>
      <c r="S26" s="50">
        <v>0</v>
      </c>
      <c r="T26" s="51">
        <f>+IF(ISERR(S26/R26*100),"N/A",ROUND(S26/R26*100,2))</f>
        <v>0</v>
      </c>
      <c r="U26" s="50">
        <v>0</v>
      </c>
      <c r="V26" s="51" t="str">
        <f>+IF(ISERR(U26/S26*100),"N/A",ROUND(U26/S26*100,2))</f>
        <v>N/A</v>
      </c>
      <c r="W26" s="52">
        <f>+IF(ISERR(U26/R26*100),"N/A",ROUND(U26/R26*100,2))</f>
        <v>0</v>
      </c>
      <c r="Y26"/>
      <c r="Z26"/>
      <c r="AA26" s="140"/>
      <c r="AB26" s="141"/>
      <c r="AC26" s="141"/>
      <c r="AD26" s="141"/>
    </row>
    <row r="27" spans="2:30" ht="23.25" customHeight="1" thickBot="1" x14ac:dyDescent="0.25">
      <c r="B27" s="306" t="s">
        <v>71</v>
      </c>
      <c r="C27" s="307"/>
      <c r="D27" s="307"/>
      <c r="E27" s="96" t="s">
        <v>1921</v>
      </c>
      <c r="F27" s="96"/>
      <c r="G27" s="96"/>
      <c r="H27" s="41"/>
      <c r="I27" s="41"/>
      <c r="J27" s="41"/>
      <c r="K27" s="41"/>
      <c r="L27" s="41"/>
      <c r="M27" s="41"/>
      <c r="N27" s="41"/>
      <c r="O27" s="41"/>
      <c r="P27" s="42"/>
      <c r="Q27" s="42"/>
      <c r="R27" s="43">
        <v>7.3251283205087392E-2</v>
      </c>
      <c r="S27" s="44" t="s">
        <v>11</v>
      </c>
      <c r="T27" s="42"/>
      <c r="U27" s="44">
        <v>0</v>
      </c>
      <c r="V27" s="42"/>
      <c r="W27" s="45">
        <f t="shared" ref="W27:W90" si="0">+IF(ISERR(U27/R27*100),"N/A",ROUND(U27/R27*100,2))</f>
        <v>0</v>
      </c>
      <c r="Y27"/>
      <c r="Z27"/>
      <c r="AA27" s="140"/>
      <c r="AB27" s="141"/>
      <c r="AC27" s="141"/>
      <c r="AD27" s="141"/>
    </row>
    <row r="28" spans="2:30" ht="26.25" customHeight="1" x14ac:dyDescent="0.2">
      <c r="B28" s="308" t="s">
        <v>75</v>
      </c>
      <c r="C28" s="309"/>
      <c r="D28" s="309"/>
      <c r="E28" s="97" t="s">
        <v>1921</v>
      </c>
      <c r="F28" s="97"/>
      <c r="G28" s="97"/>
      <c r="H28" s="47"/>
      <c r="I28" s="47"/>
      <c r="J28" s="47"/>
      <c r="K28" s="47"/>
      <c r="L28" s="47"/>
      <c r="M28" s="47"/>
      <c r="N28" s="47"/>
      <c r="O28" s="47"/>
      <c r="P28" s="48"/>
      <c r="Q28" s="48"/>
      <c r="R28" s="49">
        <v>7.3251283205087392E-2</v>
      </c>
      <c r="S28" s="50">
        <v>0</v>
      </c>
      <c r="T28" s="51">
        <f t="shared" ref="T28" si="1">+IF(ISERR(S28/R28*100),"N/A",ROUND(S28/R28*100,2))</f>
        <v>0</v>
      </c>
      <c r="U28" s="50">
        <v>0</v>
      </c>
      <c r="V28" s="51" t="str">
        <f t="shared" ref="V28" si="2">+IF(ISERR(U28/S28*100),"N/A",ROUND(U28/S28*100,2))</f>
        <v>N/A</v>
      </c>
      <c r="W28" s="52">
        <f t="shared" si="0"/>
        <v>0</v>
      </c>
      <c r="Y28"/>
      <c r="Z28"/>
      <c r="AA28" s="140"/>
      <c r="AB28" s="141"/>
      <c r="AC28" s="141"/>
      <c r="AD28" s="141"/>
    </row>
    <row r="29" spans="2:30" ht="23.25" customHeight="1" thickBot="1" x14ac:dyDescent="0.25">
      <c r="B29" s="306" t="s">
        <v>71</v>
      </c>
      <c r="C29" s="307"/>
      <c r="D29" s="307"/>
      <c r="E29" s="96" t="s">
        <v>2474</v>
      </c>
      <c r="F29" s="96"/>
      <c r="G29" s="96"/>
      <c r="H29" s="41"/>
      <c r="I29" s="41"/>
      <c r="J29" s="41"/>
      <c r="K29" s="41"/>
      <c r="L29" s="41"/>
      <c r="M29" s="41"/>
      <c r="N29" s="41"/>
      <c r="O29" s="41"/>
      <c r="P29" s="42"/>
      <c r="Q29" s="42"/>
      <c r="R29" s="43">
        <v>6.5552871712443075E-2</v>
      </c>
      <c r="S29" s="44" t="s">
        <v>11</v>
      </c>
      <c r="T29" s="42"/>
      <c r="U29" s="44">
        <v>0</v>
      </c>
      <c r="V29" s="42"/>
      <c r="W29" s="45">
        <f t="shared" si="0"/>
        <v>0</v>
      </c>
      <c r="Y29"/>
      <c r="Z29"/>
      <c r="AA29" s="140"/>
      <c r="AB29" s="141"/>
      <c r="AC29" s="141"/>
      <c r="AD29" s="141"/>
    </row>
    <row r="30" spans="2:30" ht="26.25" customHeight="1" x14ac:dyDescent="0.2">
      <c r="B30" s="308" t="s">
        <v>75</v>
      </c>
      <c r="C30" s="309"/>
      <c r="D30" s="309"/>
      <c r="E30" s="97" t="s">
        <v>2474</v>
      </c>
      <c r="F30" s="97"/>
      <c r="G30" s="97"/>
      <c r="H30" s="47"/>
      <c r="I30" s="47"/>
      <c r="J30" s="47"/>
      <c r="K30" s="47"/>
      <c r="L30" s="47"/>
      <c r="M30" s="47"/>
      <c r="N30" s="47"/>
      <c r="O30" s="47"/>
      <c r="P30" s="48"/>
      <c r="Q30" s="48"/>
      <c r="R30" s="49">
        <v>6.5552871712443075E-2</v>
      </c>
      <c r="S30" s="50">
        <v>0</v>
      </c>
      <c r="T30" s="51">
        <f t="shared" ref="T30" si="3">+IF(ISERR(S30/R30*100),"N/A",ROUND(S30/R30*100,2))</f>
        <v>0</v>
      </c>
      <c r="U30" s="50">
        <v>0</v>
      </c>
      <c r="V30" s="51" t="str">
        <f t="shared" ref="V30" si="4">+IF(ISERR(U30/S30*100),"N/A",ROUND(U30/S30*100,2))</f>
        <v>N/A</v>
      </c>
      <c r="W30" s="52">
        <f t="shared" si="0"/>
        <v>0</v>
      </c>
      <c r="Y30"/>
      <c r="Z30"/>
      <c r="AA30" s="140"/>
      <c r="AB30" s="141"/>
      <c r="AC30" s="141"/>
      <c r="AD30" s="141"/>
    </row>
    <row r="31" spans="2:30" ht="23.25" customHeight="1" thickBot="1" x14ac:dyDescent="0.25">
      <c r="B31" s="306" t="s">
        <v>71</v>
      </c>
      <c r="C31" s="307"/>
      <c r="D31" s="307"/>
      <c r="E31" s="96" t="s">
        <v>2475</v>
      </c>
      <c r="F31" s="96"/>
      <c r="G31" s="96"/>
      <c r="H31" s="41"/>
      <c r="I31" s="41"/>
      <c r="J31" s="41"/>
      <c r="K31" s="41"/>
      <c r="L31" s="41"/>
      <c r="M31" s="41"/>
      <c r="N31" s="41"/>
      <c r="O31" s="41"/>
      <c r="P31" s="42"/>
      <c r="Q31" s="42"/>
      <c r="R31" s="43">
        <v>3.3616679437146101E-2</v>
      </c>
      <c r="S31" s="44" t="s">
        <v>11</v>
      </c>
      <c r="T31" s="42"/>
      <c r="U31" s="44">
        <v>0</v>
      </c>
      <c r="V31" s="42"/>
      <c r="W31" s="45">
        <f t="shared" si="0"/>
        <v>0</v>
      </c>
      <c r="Y31"/>
      <c r="Z31"/>
      <c r="AA31" s="140"/>
      <c r="AB31" s="141"/>
      <c r="AC31" s="141"/>
      <c r="AD31" s="141"/>
    </row>
    <row r="32" spans="2:30" ht="26.25" customHeight="1" x14ac:dyDescent="0.2">
      <c r="B32" s="308" t="s">
        <v>75</v>
      </c>
      <c r="C32" s="309"/>
      <c r="D32" s="309"/>
      <c r="E32" s="97" t="s">
        <v>2475</v>
      </c>
      <c r="F32" s="97"/>
      <c r="G32" s="97"/>
      <c r="H32" s="47"/>
      <c r="I32" s="47"/>
      <c r="J32" s="47"/>
      <c r="K32" s="47"/>
      <c r="L32" s="47"/>
      <c r="M32" s="47"/>
      <c r="N32" s="47"/>
      <c r="O32" s="47"/>
      <c r="P32" s="48"/>
      <c r="Q32" s="48"/>
      <c r="R32" s="49">
        <v>3.3616679437146101E-2</v>
      </c>
      <c r="S32" s="50">
        <v>0</v>
      </c>
      <c r="T32" s="51">
        <f t="shared" ref="T32" si="5">+IF(ISERR(S32/R32*100),"N/A",ROUND(S32/R32*100,2))</f>
        <v>0</v>
      </c>
      <c r="U32" s="50">
        <v>0</v>
      </c>
      <c r="V32" s="51" t="str">
        <f t="shared" ref="V32" si="6">+IF(ISERR(U32/S32*100),"N/A",ROUND(U32/S32*100,2))</f>
        <v>N/A</v>
      </c>
      <c r="W32" s="52">
        <f t="shared" si="0"/>
        <v>0</v>
      </c>
      <c r="Y32"/>
      <c r="Z32"/>
      <c r="AA32" s="140"/>
      <c r="AB32" s="141"/>
      <c r="AC32" s="141"/>
      <c r="AD32" s="141"/>
    </row>
    <row r="33" spans="2:30" ht="23.25" customHeight="1" thickBot="1" x14ac:dyDescent="0.25">
      <c r="B33" s="306" t="s">
        <v>71</v>
      </c>
      <c r="C33" s="307"/>
      <c r="D33" s="307"/>
      <c r="E33" s="96" t="s">
        <v>2476</v>
      </c>
      <c r="F33" s="96"/>
      <c r="G33" s="96"/>
      <c r="H33" s="41"/>
      <c r="I33" s="41"/>
      <c r="J33" s="41"/>
      <c r="K33" s="41"/>
      <c r="L33" s="41"/>
      <c r="M33" s="41"/>
      <c r="N33" s="41"/>
      <c r="O33" s="41"/>
      <c r="P33" s="42"/>
      <c r="Q33" s="42"/>
      <c r="R33" s="43">
        <v>6.3871999206140423E-2</v>
      </c>
      <c r="S33" s="44" t="s">
        <v>11</v>
      </c>
      <c r="T33" s="42"/>
      <c r="U33" s="44">
        <v>7.2067119699386322E-3</v>
      </c>
      <c r="V33" s="42"/>
      <c r="W33" s="45">
        <f t="shared" si="0"/>
        <v>11.28</v>
      </c>
      <c r="Y33"/>
      <c r="Z33"/>
      <c r="AA33" s="140"/>
      <c r="AB33" s="141"/>
      <c r="AC33" s="141"/>
      <c r="AD33" s="141"/>
    </row>
    <row r="34" spans="2:30" ht="26.25" customHeight="1" x14ac:dyDescent="0.2">
      <c r="B34" s="308" t="s">
        <v>75</v>
      </c>
      <c r="C34" s="309"/>
      <c r="D34" s="309"/>
      <c r="E34" s="97" t="s">
        <v>2476</v>
      </c>
      <c r="F34" s="97"/>
      <c r="G34" s="97"/>
      <c r="H34" s="47"/>
      <c r="I34" s="47"/>
      <c r="J34" s="47"/>
      <c r="K34" s="47"/>
      <c r="L34" s="47"/>
      <c r="M34" s="47"/>
      <c r="N34" s="47"/>
      <c r="O34" s="47"/>
      <c r="P34" s="48"/>
      <c r="Q34" s="48"/>
      <c r="R34" s="49">
        <v>6.3871999206140423E-2</v>
      </c>
      <c r="S34" s="50">
        <v>7.2067119699386322E-3</v>
      </c>
      <c r="T34" s="51">
        <f t="shared" ref="T34" si="7">+IF(ISERR(S34/R34*100),"N/A",ROUND(S34/R34*100,2))</f>
        <v>11.28</v>
      </c>
      <c r="U34" s="50">
        <v>7.2067119699386322E-3</v>
      </c>
      <c r="V34" s="51">
        <f t="shared" ref="V34" si="8">+IF(ISERR(U34/S34*100),"N/A",ROUND(U34/S34*100,2))</f>
        <v>100</v>
      </c>
      <c r="W34" s="52">
        <f t="shared" si="0"/>
        <v>11.28</v>
      </c>
      <c r="Y34"/>
      <c r="Z34"/>
      <c r="AA34" s="140"/>
      <c r="AB34" s="141"/>
      <c r="AC34" s="141"/>
      <c r="AD34" s="141"/>
    </row>
    <row r="35" spans="2:30" ht="23.25" customHeight="1" thickBot="1" x14ac:dyDescent="0.25">
      <c r="B35" s="306" t="s">
        <v>71</v>
      </c>
      <c r="C35" s="307"/>
      <c r="D35" s="307"/>
      <c r="E35" s="96" t="s">
        <v>2477</v>
      </c>
      <c r="F35" s="96"/>
      <c r="G35" s="96"/>
      <c r="H35" s="41"/>
      <c r="I35" s="41"/>
      <c r="J35" s="41"/>
      <c r="K35" s="41"/>
      <c r="L35" s="41"/>
      <c r="M35" s="41"/>
      <c r="N35" s="41"/>
      <c r="O35" s="41"/>
      <c r="P35" s="42"/>
      <c r="Q35" s="42"/>
      <c r="R35" s="43">
        <v>3.3616679437146101E-2</v>
      </c>
      <c r="S35" s="44" t="s">
        <v>11</v>
      </c>
      <c r="T35" s="42"/>
      <c r="U35" s="44">
        <v>0</v>
      </c>
      <c r="V35" s="42"/>
      <c r="W35" s="45">
        <f t="shared" si="0"/>
        <v>0</v>
      </c>
      <c r="Y35"/>
      <c r="Z35"/>
      <c r="AA35" s="140"/>
      <c r="AB35" s="141"/>
      <c r="AC35" s="141"/>
      <c r="AD35" s="141"/>
    </row>
    <row r="36" spans="2:30" ht="26.25" customHeight="1" x14ac:dyDescent="0.2">
      <c r="B36" s="308" t="s">
        <v>75</v>
      </c>
      <c r="C36" s="309"/>
      <c r="D36" s="309"/>
      <c r="E36" s="97" t="s">
        <v>2477</v>
      </c>
      <c r="F36" s="97"/>
      <c r="G36" s="97"/>
      <c r="H36" s="47"/>
      <c r="I36" s="47"/>
      <c r="J36" s="47"/>
      <c r="K36" s="47"/>
      <c r="L36" s="47"/>
      <c r="M36" s="47"/>
      <c r="N36" s="47"/>
      <c r="O36" s="47"/>
      <c r="P36" s="48"/>
      <c r="Q36" s="48"/>
      <c r="R36" s="49">
        <v>3.3616679437146101E-2</v>
      </c>
      <c r="S36" s="50">
        <v>0</v>
      </c>
      <c r="T36" s="51">
        <f t="shared" ref="T36" si="9">+IF(ISERR(S36/R36*100),"N/A",ROUND(S36/R36*100,2))</f>
        <v>0</v>
      </c>
      <c r="U36" s="50">
        <v>0</v>
      </c>
      <c r="V36" s="51" t="str">
        <f t="shared" ref="V36" si="10">+IF(ISERR(U36/S36*100),"N/A",ROUND(U36/S36*100,2))</f>
        <v>N/A</v>
      </c>
      <c r="W36" s="52">
        <f t="shared" si="0"/>
        <v>0</v>
      </c>
      <c r="Y36"/>
      <c r="Z36"/>
      <c r="AA36" s="140"/>
      <c r="AB36" s="141"/>
      <c r="AC36" s="141"/>
      <c r="AD36" s="141"/>
    </row>
    <row r="37" spans="2:30" ht="23.25" customHeight="1" thickBot="1" x14ac:dyDescent="0.25">
      <c r="B37" s="306" t="s">
        <v>71</v>
      </c>
      <c r="C37" s="307"/>
      <c r="D37" s="307"/>
      <c r="E37" s="96" t="s">
        <v>2495</v>
      </c>
      <c r="F37" s="96"/>
      <c r="G37" s="96"/>
      <c r="H37" s="41"/>
      <c r="I37" s="41"/>
      <c r="J37" s="41"/>
      <c r="K37" s="41"/>
      <c r="L37" s="41"/>
      <c r="M37" s="41"/>
      <c r="N37" s="41"/>
      <c r="O37" s="41"/>
      <c r="P37" s="42"/>
      <c r="Q37" s="42"/>
      <c r="R37" s="43">
        <v>0.31936038137515566</v>
      </c>
      <c r="S37" s="44" t="s">
        <v>11</v>
      </c>
      <c r="T37" s="42"/>
      <c r="U37" s="44">
        <v>0</v>
      </c>
      <c r="V37" s="42"/>
      <c r="W37" s="45">
        <f t="shared" si="0"/>
        <v>0</v>
      </c>
      <c r="Y37"/>
      <c r="Z37"/>
      <c r="AA37" s="140"/>
      <c r="AB37" s="141"/>
      <c r="AC37" s="141"/>
      <c r="AD37" s="141"/>
    </row>
    <row r="38" spans="2:30" ht="26.25" customHeight="1" x14ac:dyDescent="0.2">
      <c r="B38" s="308" t="s">
        <v>75</v>
      </c>
      <c r="C38" s="309"/>
      <c r="D38" s="309"/>
      <c r="E38" s="97" t="s">
        <v>2495</v>
      </c>
      <c r="F38" s="97"/>
      <c r="G38" s="97"/>
      <c r="H38" s="47"/>
      <c r="I38" s="47"/>
      <c r="J38" s="47"/>
      <c r="K38" s="47"/>
      <c r="L38" s="47"/>
      <c r="M38" s="47"/>
      <c r="N38" s="47"/>
      <c r="O38" s="47"/>
      <c r="P38" s="48"/>
      <c r="Q38" s="48"/>
      <c r="R38" s="49">
        <v>0.31936038137515566</v>
      </c>
      <c r="S38" s="50">
        <v>0</v>
      </c>
      <c r="T38" s="51">
        <f t="shared" ref="T38" si="11">+IF(ISERR(S38/R38*100),"N/A",ROUND(S38/R38*100,2))</f>
        <v>0</v>
      </c>
      <c r="U38" s="50">
        <v>0</v>
      </c>
      <c r="V38" s="51" t="str">
        <f t="shared" ref="V38" si="12">+IF(ISERR(U38/S38*100),"N/A",ROUND(U38/S38*100,2))</f>
        <v>N/A</v>
      </c>
      <c r="W38" s="52">
        <f t="shared" si="0"/>
        <v>0</v>
      </c>
      <c r="Y38"/>
      <c r="Z38"/>
      <c r="AA38" s="140"/>
      <c r="AB38" s="141"/>
      <c r="AC38" s="141"/>
      <c r="AD38" s="141"/>
    </row>
    <row r="39" spans="2:30" ht="23.25" customHeight="1" thickBot="1" x14ac:dyDescent="0.25">
      <c r="B39" s="306" t="s">
        <v>71</v>
      </c>
      <c r="C39" s="307"/>
      <c r="D39" s="307"/>
      <c r="E39" s="96" t="s">
        <v>2478</v>
      </c>
      <c r="F39" s="96"/>
      <c r="G39" s="96"/>
      <c r="H39" s="41"/>
      <c r="I39" s="41"/>
      <c r="J39" s="41"/>
      <c r="K39" s="41"/>
      <c r="L39" s="41"/>
      <c r="M39" s="41"/>
      <c r="N39" s="41"/>
      <c r="O39" s="41"/>
      <c r="P39" s="42"/>
      <c r="Q39" s="42"/>
      <c r="R39" s="43">
        <v>0.10589304117479982</v>
      </c>
      <c r="S39" s="44" t="s">
        <v>11</v>
      </c>
      <c r="T39" s="42"/>
      <c r="U39" s="44">
        <v>0</v>
      </c>
      <c r="V39" s="42"/>
      <c r="W39" s="45">
        <f t="shared" si="0"/>
        <v>0</v>
      </c>
      <c r="Y39"/>
      <c r="Z39"/>
      <c r="AA39" s="140"/>
      <c r="AB39" s="141"/>
      <c r="AC39" s="141"/>
      <c r="AD39" s="141"/>
    </row>
    <row r="40" spans="2:30" ht="26.25" customHeight="1" x14ac:dyDescent="0.2">
      <c r="B40" s="308" t="s">
        <v>75</v>
      </c>
      <c r="C40" s="309"/>
      <c r="D40" s="309"/>
      <c r="E40" s="97" t="s">
        <v>2478</v>
      </c>
      <c r="F40" s="97"/>
      <c r="G40" s="97"/>
      <c r="H40" s="47"/>
      <c r="I40" s="47"/>
      <c r="J40" s="47"/>
      <c r="K40" s="47"/>
      <c r="L40" s="47"/>
      <c r="M40" s="47"/>
      <c r="N40" s="47"/>
      <c r="O40" s="47"/>
      <c r="P40" s="48"/>
      <c r="Q40" s="48"/>
      <c r="R40" s="49">
        <v>0.10589304117479982</v>
      </c>
      <c r="S40" s="50">
        <v>0</v>
      </c>
      <c r="T40" s="51">
        <f t="shared" ref="T40" si="13">+IF(ISERR(S40/R40*100),"N/A",ROUND(S40/R40*100,2))</f>
        <v>0</v>
      </c>
      <c r="U40" s="50">
        <v>0</v>
      </c>
      <c r="V40" s="51" t="str">
        <f t="shared" ref="V40" si="14">+IF(ISERR(U40/S40*100),"N/A",ROUND(U40/S40*100,2))</f>
        <v>N/A</v>
      </c>
      <c r="W40" s="52">
        <f t="shared" si="0"/>
        <v>0</v>
      </c>
      <c r="Y40"/>
      <c r="Z40"/>
      <c r="AA40" s="140"/>
      <c r="AB40" s="141"/>
      <c r="AC40" s="141"/>
      <c r="AD40" s="141"/>
    </row>
    <row r="41" spans="2:30" ht="23.25" customHeight="1" thickBot="1" x14ac:dyDescent="0.25">
      <c r="B41" s="306" t="s">
        <v>71</v>
      </c>
      <c r="C41" s="307"/>
      <c r="D41" s="307"/>
      <c r="E41" s="96" t="s">
        <v>2496</v>
      </c>
      <c r="F41" s="96"/>
      <c r="G41" s="96"/>
      <c r="H41" s="41"/>
      <c r="I41" s="41"/>
      <c r="J41" s="41"/>
      <c r="K41" s="41"/>
      <c r="L41" s="41"/>
      <c r="M41" s="41"/>
      <c r="N41" s="41"/>
      <c r="O41" s="41"/>
      <c r="P41" s="42"/>
      <c r="Q41" s="42"/>
      <c r="R41" s="43">
        <v>8.4043625315132903E-3</v>
      </c>
      <c r="S41" s="44" t="s">
        <v>11</v>
      </c>
      <c r="T41" s="42"/>
      <c r="U41" s="44">
        <v>0</v>
      </c>
      <c r="V41" s="42"/>
      <c r="W41" s="45">
        <f t="shared" si="0"/>
        <v>0</v>
      </c>
      <c r="Y41"/>
      <c r="Z41"/>
      <c r="AA41" s="140"/>
      <c r="AB41" s="141"/>
      <c r="AC41" s="141"/>
      <c r="AD41" s="141"/>
    </row>
    <row r="42" spans="2:30" ht="26.25" customHeight="1" x14ac:dyDescent="0.2">
      <c r="B42" s="308" t="s">
        <v>75</v>
      </c>
      <c r="C42" s="309"/>
      <c r="D42" s="309"/>
      <c r="E42" s="97" t="s">
        <v>2496</v>
      </c>
      <c r="F42" s="97"/>
      <c r="G42" s="97"/>
      <c r="H42" s="47"/>
      <c r="I42" s="47"/>
      <c r="J42" s="47"/>
      <c r="K42" s="47"/>
      <c r="L42" s="47"/>
      <c r="M42" s="47"/>
      <c r="N42" s="47"/>
      <c r="O42" s="47"/>
      <c r="P42" s="48"/>
      <c r="Q42" s="48"/>
      <c r="R42" s="49">
        <v>8.4043625315132903E-3</v>
      </c>
      <c r="S42" s="50">
        <v>0</v>
      </c>
      <c r="T42" s="51">
        <f t="shared" ref="T42" si="15">+IF(ISERR(S42/R42*100),"N/A",ROUND(S42/R42*100,2))</f>
        <v>0</v>
      </c>
      <c r="U42" s="50">
        <v>0</v>
      </c>
      <c r="V42" s="51" t="str">
        <f t="shared" ref="V42" si="16">+IF(ISERR(U42/S42*100),"N/A",ROUND(U42/S42*100,2))</f>
        <v>N/A</v>
      </c>
      <c r="W42" s="52">
        <f t="shared" si="0"/>
        <v>0</v>
      </c>
      <c r="Y42"/>
      <c r="Z42"/>
      <c r="AA42" s="140"/>
      <c r="AB42" s="141"/>
      <c r="AC42" s="141"/>
      <c r="AD42" s="141"/>
    </row>
    <row r="43" spans="2:30" ht="23.25" customHeight="1" thickBot="1" x14ac:dyDescent="0.25">
      <c r="B43" s="306" t="s">
        <v>71</v>
      </c>
      <c r="C43" s="307"/>
      <c r="D43" s="307"/>
      <c r="E43" s="96" t="s">
        <v>2479</v>
      </c>
      <c r="F43" s="96"/>
      <c r="G43" s="96"/>
      <c r="H43" s="41"/>
      <c r="I43" s="41"/>
      <c r="J43" s="41"/>
      <c r="K43" s="41"/>
      <c r="L43" s="41"/>
      <c r="M43" s="41"/>
      <c r="N43" s="41"/>
      <c r="O43" s="41"/>
      <c r="P43" s="42"/>
      <c r="Q43" s="42"/>
      <c r="R43" s="43">
        <v>0.12774399841228085</v>
      </c>
      <c r="S43" s="44" t="s">
        <v>11</v>
      </c>
      <c r="T43" s="42"/>
      <c r="U43" s="44">
        <v>0</v>
      </c>
      <c r="V43" s="42"/>
      <c r="W43" s="45">
        <f t="shared" si="0"/>
        <v>0</v>
      </c>
      <c r="Y43"/>
      <c r="Z43"/>
      <c r="AA43" s="140"/>
      <c r="AB43" s="141"/>
      <c r="AC43" s="141"/>
      <c r="AD43" s="141"/>
    </row>
    <row r="44" spans="2:30" ht="26.25" customHeight="1" x14ac:dyDescent="0.2">
      <c r="B44" s="308" t="s">
        <v>75</v>
      </c>
      <c r="C44" s="309"/>
      <c r="D44" s="309"/>
      <c r="E44" s="97" t="s">
        <v>2479</v>
      </c>
      <c r="F44" s="97"/>
      <c r="G44" s="97"/>
      <c r="H44" s="47"/>
      <c r="I44" s="47"/>
      <c r="J44" s="47"/>
      <c r="K44" s="47"/>
      <c r="L44" s="47"/>
      <c r="M44" s="47"/>
      <c r="N44" s="47"/>
      <c r="O44" s="47"/>
      <c r="P44" s="48"/>
      <c r="Q44" s="48"/>
      <c r="R44" s="49">
        <v>0.12774399841228085</v>
      </c>
      <c r="S44" s="50">
        <v>0</v>
      </c>
      <c r="T44" s="51">
        <f t="shared" ref="T44" si="17">+IF(ISERR(S44/R44*100),"N/A",ROUND(S44/R44*100,2))</f>
        <v>0</v>
      </c>
      <c r="U44" s="50">
        <v>0</v>
      </c>
      <c r="V44" s="51" t="str">
        <f t="shared" ref="V44" si="18">+IF(ISERR(U44/S44*100),"N/A",ROUND(U44/S44*100,2))</f>
        <v>N/A</v>
      </c>
      <c r="W44" s="52">
        <f t="shared" si="0"/>
        <v>0</v>
      </c>
      <c r="Y44"/>
      <c r="Z44"/>
      <c r="AA44" s="140"/>
      <c r="AB44" s="141"/>
      <c r="AC44" s="141"/>
      <c r="AD44" s="141"/>
    </row>
    <row r="45" spans="2:30" ht="23.25" customHeight="1" thickBot="1" x14ac:dyDescent="0.25">
      <c r="B45" s="306" t="s">
        <v>71</v>
      </c>
      <c r="C45" s="307"/>
      <c r="D45" s="307"/>
      <c r="E45" s="96" t="s">
        <v>2497</v>
      </c>
      <c r="F45" s="96"/>
      <c r="G45" s="96"/>
      <c r="H45" s="41"/>
      <c r="I45" s="41"/>
      <c r="J45" s="41"/>
      <c r="K45" s="41"/>
      <c r="L45" s="41"/>
      <c r="M45" s="41"/>
      <c r="N45" s="41"/>
      <c r="O45" s="41"/>
      <c r="P45" s="42"/>
      <c r="Q45" s="42"/>
      <c r="R45" s="43">
        <v>0.23867965710598862</v>
      </c>
      <c r="S45" s="44" t="s">
        <v>11</v>
      </c>
      <c r="T45" s="42"/>
      <c r="U45" s="44">
        <v>0</v>
      </c>
      <c r="V45" s="42"/>
      <c r="W45" s="45">
        <f t="shared" si="0"/>
        <v>0</v>
      </c>
      <c r="Y45"/>
      <c r="Z45"/>
      <c r="AA45" s="140"/>
      <c r="AB45" s="141"/>
      <c r="AC45" s="141"/>
      <c r="AD45" s="141"/>
    </row>
    <row r="46" spans="2:30" ht="26.25" customHeight="1" x14ac:dyDescent="0.2">
      <c r="B46" s="308" t="s">
        <v>75</v>
      </c>
      <c r="C46" s="309"/>
      <c r="D46" s="309"/>
      <c r="E46" s="97" t="s">
        <v>2497</v>
      </c>
      <c r="F46" s="97"/>
      <c r="G46" s="97"/>
      <c r="H46" s="47"/>
      <c r="I46" s="47"/>
      <c r="J46" s="47"/>
      <c r="K46" s="47"/>
      <c r="L46" s="47"/>
      <c r="M46" s="47"/>
      <c r="N46" s="47"/>
      <c r="O46" s="47"/>
      <c r="P46" s="48"/>
      <c r="Q46" s="48"/>
      <c r="R46" s="49">
        <v>0.23867965710598862</v>
      </c>
      <c r="S46" s="50">
        <v>0</v>
      </c>
      <c r="T46" s="51">
        <f t="shared" ref="T46" si="19">+IF(ISERR(S46/R46*100),"N/A",ROUND(S46/R46*100,2))</f>
        <v>0</v>
      </c>
      <c r="U46" s="50">
        <v>0</v>
      </c>
      <c r="V46" s="51" t="str">
        <f t="shared" ref="V46" si="20">+IF(ISERR(U46/S46*100),"N/A",ROUND(U46/S46*100,2))</f>
        <v>N/A</v>
      </c>
      <c r="W46" s="52">
        <f t="shared" si="0"/>
        <v>0</v>
      </c>
      <c r="Y46"/>
      <c r="Z46"/>
      <c r="AA46" s="140"/>
      <c r="AB46" s="141"/>
      <c r="AC46" s="141"/>
      <c r="AD46" s="141"/>
    </row>
    <row r="47" spans="2:30" ht="23.25" customHeight="1" thickBot="1" x14ac:dyDescent="0.25">
      <c r="B47" s="306" t="s">
        <v>71</v>
      </c>
      <c r="C47" s="307"/>
      <c r="D47" s="307"/>
      <c r="E47" s="96" t="s">
        <v>2480</v>
      </c>
      <c r="F47" s="96"/>
      <c r="G47" s="96"/>
      <c r="H47" s="41"/>
      <c r="I47" s="41"/>
      <c r="J47" s="41"/>
      <c r="K47" s="41"/>
      <c r="L47" s="41"/>
      <c r="M47" s="41"/>
      <c r="N47" s="41"/>
      <c r="O47" s="41"/>
      <c r="P47" s="42"/>
      <c r="Q47" s="42"/>
      <c r="R47" s="43">
        <v>0.23027567991892886</v>
      </c>
      <c r="S47" s="44" t="s">
        <v>11</v>
      </c>
      <c r="T47" s="42"/>
      <c r="U47" s="44">
        <v>0</v>
      </c>
      <c r="V47" s="42"/>
      <c r="W47" s="45">
        <f t="shared" si="0"/>
        <v>0</v>
      </c>
      <c r="Y47"/>
      <c r="Z47"/>
      <c r="AA47" s="140"/>
      <c r="AB47" s="141"/>
      <c r="AC47" s="141"/>
      <c r="AD47" s="141"/>
    </row>
    <row r="48" spans="2:30" ht="26.25" customHeight="1" x14ac:dyDescent="0.2">
      <c r="B48" s="308" t="s">
        <v>75</v>
      </c>
      <c r="C48" s="309"/>
      <c r="D48" s="309"/>
      <c r="E48" s="97" t="s">
        <v>2480</v>
      </c>
      <c r="F48" s="97"/>
      <c r="G48" s="97"/>
      <c r="H48" s="47"/>
      <c r="I48" s="47"/>
      <c r="J48" s="47"/>
      <c r="K48" s="47"/>
      <c r="L48" s="47"/>
      <c r="M48" s="47"/>
      <c r="N48" s="47"/>
      <c r="O48" s="47"/>
      <c r="P48" s="48"/>
      <c r="Q48" s="48"/>
      <c r="R48" s="49">
        <v>0.23027567991892886</v>
      </c>
      <c r="S48" s="50">
        <v>0</v>
      </c>
      <c r="T48" s="51">
        <f t="shared" ref="T48" si="21">+IF(ISERR(S48/R48*100),"N/A",ROUND(S48/R48*100,2))</f>
        <v>0</v>
      </c>
      <c r="U48" s="50">
        <v>0</v>
      </c>
      <c r="V48" s="51" t="str">
        <f t="shared" ref="V48" si="22">+IF(ISERR(U48/S48*100),"N/A",ROUND(U48/S48*100,2))</f>
        <v>N/A</v>
      </c>
      <c r="W48" s="52">
        <f t="shared" si="0"/>
        <v>0</v>
      </c>
      <c r="Y48"/>
      <c r="Z48"/>
      <c r="AA48" s="140"/>
      <c r="AB48" s="141"/>
      <c r="AC48" s="141"/>
      <c r="AD48" s="141"/>
    </row>
    <row r="49" spans="2:30" ht="23.25" customHeight="1" thickBot="1" x14ac:dyDescent="0.25">
      <c r="B49" s="306" t="s">
        <v>71</v>
      </c>
      <c r="C49" s="307"/>
      <c r="D49" s="307"/>
      <c r="E49" s="96" t="s">
        <v>1655</v>
      </c>
      <c r="F49" s="96"/>
      <c r="G49" s="96"/>
      <c r="H49" s="41"/>
      <c r="I49" s="41"/>
      <c r="J49" s="41"/>
      <c r="K49" s="41"/>
      <c r="L49" s="41"/>
      <c r="M49" s="41"/>
      <c r="N49" s="41"/>
      <c r="O49" s="41"/>
      <c r="P49" s="42"/>
      <c r="Q49" s="42"/>
      <c r="R49" s="43">
        <v>0.22859480741262619</v>
      </c>
      <c r="S49" s="44" t="s">
        <v>11</v>
      </c>
      <c r="T49" s="42"/>
      <c r="U49" s="44">
        <v>0</v>
      </c>
      <c r="V49" s="42"/>
      <c r="W49" s="45">
        <f t="shared" si="0"/>
        <v>0</v>
      </c>
      <c r="Y49"/>
      <c r="Z49"/>
      <c r="AA49" s="140"/>
      <c r="AB49" s="141"/>
      <c r="AC49" s="141"/>
      <c r="AD49" s="141"/>
    </row>
    <row r="50" spans="2:30" ht="26.25" customHeight="1" x14ac:dyDescent="0.2">
      <c r="B50" s="308" t="s">
        <v>75</v>
      </c>
      <c r="C50" s="309"/>
      <c r="D50" s="309"/>
      <c r="E50" s="97" t="s">
        <v>1655</v>
      </c>
      <c r="F50" s="97"/>
      <c r="G50" s="97"/>
      <c r="H50" s="47"/>
      <c r="I50" s="47"/>
      <c r="J50" s="47"/>
      <c r="K50" s="47"/>
      <c r="L50" s="47"/>
      <c r="M50" s="47"/>
      <c r="N50" s="47"/>
      <c r="O50" s="47"/>
      <c r="P50" s="48"/>
      <c r="Q50" s="48"/>
      <c r="R50" s="49">
        <v>0.22859480741262619</v>
      </c>
      <c r="S50" s="50">
        <v>0</v>
      </c>
      <c r="T50" s="51">
        <f t="shared" ref="T50" si="23">+IF(ISERR(S50/R50*100),"N/A",ROUND(S50/R50*100,2))</f>
        <v>0</v>
      </c>
      <c r="U50" s="50">
        <v>0</v>
      </c>
      <c r="V50" s="51" t="str">
        <f t="shared" ref="V50" si="24">+IF(ISERR(U50/S50*100),"N/A",ROUND(U50/S50*100,2))</f>
        <v>N/A</v>
      </c>
      <c r="W50" s="52">
        <f t="shared" si="0"/>
        <v>0</v>
      </c>
      <c r="Y50"/>
      <c r="Z50"/>
      <c r="AA50" s="140"/>
      <c r="AB50" s="141"/>
      <c r="AC50" s="141"/>
      <c r="AD50" s="141"/>
    </row>
    <row r="51" spans="2:30" ht="23.25" customHeight="1" thickBot="1" x14ac:dyDescent="0.25">
      <c r="B51" s="306" t="s">
        <v>71</v>
      </c>
      <c r="C51" s="307"/>
      <c r="D51" s="307"/>
      <c r="E51" s="96" t="s">
        <v>2481</v>
      </c>
      <c r="F51" s="96"/>
      <c r="G51" s="96"/>
      <c r="H51" s="41"/>
      <c r="I51" s="41"/>
      <c r="J51" s="41"/>
      <c r="K51" s="41"/>
      <c r="L51" s="41"/>
      <c r="M51" s="41"/>
      <c r="N51" s="41"/>
      <c r="O51" s="41"/>
      <c r="P51" s="42"/>
      <c r="Q51" s="42"/>
      <c r="R51" s="43">
        <v>0.24708363429304839</v>
      </c>
      <c r="S51" s="44" t="s">
        <v>11</v>
      </c>
      <c r="T51" s="42"/>
      <c r="U51" s="44">
        <v>0</v>
      </c>
      <c r="V51" s="42"/>
      <c r="W51" s="45">
        <f t="shared" si="0"/>
        <v>0</v>
      </c>
      <c r="Y51"/>
      <c r="Z51"/>
      <c r="AA51" s="140"/>
      <c r="AB51" s="141"/>
      <c r="AC51" s="141"/>
      <c r="AD51" s="141"/>
    </row>
    <row r="52" spans="2:30" ht="26.25" customHeight="1" x14ac:dyDescent="0.2">
      <c r="B52" s="308" t="s">
        <v>75</v>
      </c>
      <c r="C52" s="309"/>
      <c r="D52" s="309"/>
      <c r="E52" s="97" t="s">
        <v>2481</v>
      </c>
      <c r="F52" s="97"/>
      <c r="G52" s="97"/>
      <c r="H52" s="47"/>
      <c r="I52" s="47"/>
      <c r="J52" s="47"/>
      <c r="K52" s="47"/>
      <c r="L52" s="47"/>
      <c r="M52" s="47"/>
      <c r="N52" s="47"/>
      <c r="O52" s="47"/>
      <c r="P52" s="48"/>
      <c r="Q52" s="48"/>
      <c r="R52" s="49">
        <v>0.24708363429304839</v>
      </c>
      <c r="S52" s="50">
        <v>0</v>
      </c>
      <c r="T52" s="51">
        <f t="shared" ref="T52" si="25">+IF(ISERR(S52/R52*100),"N/A",ROUND(S52/R52*100,2))</f>
        <v>0</v>
      </c>
      <c r="U52" s="50">
        <v>0</v>
      </c>
      <c r="V52" s="51" t="str">
        <f t="shared" ref="V52" si="26">+IF(ISERR(U52/S52*100),"N/A",ROUND(U52/S52*100,2))</f>
        <v>N/A</v>
      </c>
      <c r="W52" s="52">
        <f t="shared" si="0"/>
        <v>0</v>
      </c>
      <c r="Y52"/>
      <c r="Z52"/>
      <c r="AA52" s="140"/>
      <c r="AB52" s="141"/>
      <c r="AC52" s="141"/>
      <c r="AD52" s="141"/>
    </row>
    <row r="53" spans="2:30" ht="23.25" customHeight="1" thickBot="1" x14ac:dyDescent="0.25">
      <c r="B53" s="306" t="s">
        <v>71</v>
      </c>
      <c r="C53" s="307"/>
      <c r="D53" s="307"/>
      <c r="E53" s="96" t="s">
        <v>2498</v>
      </c>
      <c r="F53" s="96"/>
      <c r="G53" s="96"/>
      <c r="H53" s="41"/>
      <c r="I53" s="41"/>
      <c r="J53" s="41"/>
      <c r="K53" s="41"/>
      <c r="L53" s="41"/>
      <c r="M53" s="41"/>
      <c r="N53" s="41"/>
      <c r="O53" s="41"/>
      <c r="P53" s="42"/>
      <c r="Q53" s="42"/>
      <c r="R53" s="43">
        <v>0.57316789103786825</v>
      </c>
      <c r="S53" s="44" t="s">
        <v>11</v>
      </c>
      <c r="T53" s="42"/>
      <c r="U53" s="44">
        <v>0</v>
      </c>
      <c r="V53" s="42"/>
      <c r="W53" s="45">
        <f t="shared" si="0"/>
        <v>0</v>
      </c>
      <c r="Y53"/>
      <c r="Z53"/>
      <c r="AA53" s="140"/>
      <c r="AB53" s="141"/>
      <c r="AC53" s="141"/>
      <c r="AD53" s="141"/>
    </row>
    <row r="54" spans="2:30" ht="26.25" customHeight="1" x14ac:dyDescent="0.2">
      <c r="B54" s="308" t="s">
        <v>75</v>
      </c>
      <c r="C54" s="309"/>
      <c r="D54" s="309"/>
      <c r="E54" s="97" t="s">
        <v>2498</v>
      </c>
      <c r="F54" s="97"/>
      <c r="G54" s="97"/>
      <c r="H54" s="47"/>
      <c r="I54" s="47"/>
      <c r="J54" s="47"/>
      <c r="K54" s="47"/>
      <c r="L54" s="47"/>
      <c r="M54" s="47"/>
      <c r="N54" s="47"/>
      <c r="O54" s="47"/>
      <c r="P54" s="48"/>
      <c r="Q54" s="48"/>
      <c r="R54" s="49">
        <v>0.57316789103786825</v>
      </c>
      <c r="S54" s="50">
        <v>0.1578910363898329</v>
      </c>
      <c r="T54" s="51">
        <f t="shared" ref="T54" si="27">+IF(ISERR(S54/R54*100),"N/A",ROUND(S54/R54*100,2))</f>
        <v>27.55</v>
      </c>
      <c r="U54" s="50">
        <v>0</v>
      </c>
      <c r="V54" s="51">
        <f t="shared" ref="V54" si="28">+IF(ISERR(U54/S54*100),"N/A",ROUND(U54/S54*100,2))</f>
        <v>0</v>
      </c>
      <c r="W54" s="52">
        <f t="shared" si="0"/>
        <v>0</v>
      </c>
      <c r="Y54"/>
      <c r="Z54"/>
      <c r="AA54" s="140"/>
      <c r="AB54" s="141"/>
      <c r="AC54" s="141"/>
      <c r="AD54" s="141"/>
    </row>
    <row r="55" spans="2:30" ht="23.25" customHeight="1" thickBot="1" x14ac:dyDescent="0.25">
      <c r="B55" s="306" t="s">
        <v>71</v>
      </c>
      <c r="C55" s="307"/>
      <c r="D55" s="307"/>
      <c r="E55" s="96" t="s">
        <v>2482</v>
      </c>
      <c r="F55" s="96"/>
      <c r="G55" s="96"/>
      <c r="H55" s="41"/>
      <c r="I55" s="41"/>
      <c r="J55" s="41"/>
      <c r="K55" s="41"/>
      <c r="L55" s="41"/>
      <c r="M55" s="41"/>
      <c r="N55" s="41"/>
      <c r="O55" s="41"/>
      <c r="P55" s="42"/>
      <c r="Q55" s="42"/>
      <c r="R55" s="43">
        <v>0.30759427383103699</v>
      </c>
      <c r="S55" s="44" t="s">
        <v>11</v>
      </c>
      <c r="T55" s="42"/>
      <c r="U55" s="44">
        <v>0</v>
      </c>
      <c r="V55" s="42"/>
      <c r="W55" s="45">
        <f t="shared" si="0"/>
        <v>0</v>
      </c>
      <c r="Y55"/>
      <c r="Z55"/>
      <c r="AA55" s="140"/>
      <c r="AB55" s="141"/>
      <c r="AC55" s="141"/>
      <c r="AD55" s="141"/>
    </row>
    <row r="56" spans="2:30" ht="26.25" customHeight="1" x14ac:dyDescent="0.2">
      <c r="B56" s="308" t="s">
        <v>75</v>
      </c>
      <c r="C56" s="309"/>
      <c r="D56" s="309"/>
      <c r="E56" s="97" t="s">
        <v>2482</v>
      </c>
      <c r="F56" s="97"/>
      <c r="G56" s="97"/>
      <c r="H56" s="47"/>
      <c r="I56" s="47"/>
      <c r="J56" s="47"/>
      <c r="K56" s="47"/>
      <c r="L56" s="47"/>
      <c r="M56" s="47"/>
      <c r="N56" s="47"/>
      <c r="O56" s="47"/>
      <c r="P56" s="48"/>
      <c r="Q56" s="48"/>
      <c r="R56" s="49">
        <v>0.30759427383103699</v>
      </c>
      <c r="S56" s="50">
        <v>0</v>
      </c>
      <c r="T56" s="51">
        <f t="shared" ref="T56" si="29">+IF(ISERR(S56/R56*100),"N/A",ROUND(S56/R56*100,2))</f>
        <v>0</v>
      </c>
      <c r="U56" s="50">
        <v>0</v>
      </c>
      <c r="V56" s="51" t="str">
        <f t="shared" ref="V56" si="30">+IF(ISERR(U56/S56*100),"N/A",ROUND(U56/S56*100,2))</f>
        <v>N/A</v>
      </c>
      <c r="W56" s="52">
        <f t="shared" si="0"/>
        <v>0</v>
      </c>
      <c r="Y56"/>
      <c r="Z56"/>
      <c r="AA56" s="140"/>
      <c r="AB56" s="141"/>
      <c r="AC56" s="141"/>
      <c r="AD56" s="141"/>
    </row>
    <row r="57" spans="2:30" ht="23.25" customHeight="1" thickBot="1" x14ac:dyDescent="0.25">
      <c r="B57" s="306" t="s">
        <v>71</v>
      </c>
      <c r="C57" s="307"/>
      <c r="D57" s="307"/>
      <c r="E57" s="96" t="s">
        <v>2483</v>
      </c>
      <c r="F57" s="96"/>
      <c r="G57" s="96"/>
      <c r="H57" s="41"/>
      <c r="I57" s="41"/>
      <c r="J57" s="41"/>
      <c r="K57" s="41"/>
      <c r="L57" s="41"/>
      <c r="M57" s="41"/>
      <c r="N57" s="41"/>
      <c r="O57" s="41"/>
      <c r="P57" s="42"/>
      <c r="Q57" s="42"/>
      <c r="R57" s="43">
        <v>8.068072426916699E-2</v>
      </c>
      <c r="S57" s="44" t="s">
        <v>11</v>
      </c>
      <c r="T57" s="42"/>
      <c r="U57" s="44">
        <v>0</v>
      </c>
      <c r="V57" s="42"/>
      <c r="W57" s="45">
        <f t="shared" si="0"/>
        <v>0</v>
      </c>
      <c r="Y57"/>
      <c r="Z57"/>
      <c r="AA57" s="140"/>
      <c r="AB57" s="141"/>
      <c r="AC57" s="141"/>
      <c r="AD57" s="141"/>
    </row>
    <row r="58" spans="2:30" ht="26.25" customHeight="1" x14ac:dyDescent="0.2">
      <c r="B58" s="308" t="s">
        <v>75</v>
      </c>
      <c r="C58" s="309"/>
      <c r="D58" s="309"/>
      <c r="E58" s="97" t="s">
        <v>2483</v>
      </c>
      <c r="F58" s="97"/>
      <c r="G58" s="97"/>
      <c r="H58" s="47"/>
      <c r="I58" s="47"/>
      <c r="J58" s="47"/>
      <c r="K58" s="47"/>
      <c r="L58" s="47"/>
      <c r="M58" s="47"/>
      <c r="N58" s="47"/>
      <c r="O58" s="47"/>
      <c r="P58" s="48"/>
      <c r="Q58" s="48"/>
      <c r="R58" s="49">
        <v>8.068072426916699E-2</v>
      </c>
      <c r="S58" s="50">
        <v>0</v>
      </c>
      <c r="T58" s="51">
        <f t="shared" ref="T58" si="31">+IF(ISERR(S58/R58*100),"N/A",ROUND(S58/R58*100,2))</f>
        <v>0</v>
      </c>
      <c r="U58" s="50">
        <v>0</v>
      </c>
      <c r="V58" s="51" t="str">
        <f t="shared" ref="V58" si="32">+IF(ISERR(U58/S58*100),"N/A",ROUND(U58/S58*100,2))</f>
        <v>N/A</v>
      </c>
      <c r="W58" s="52">
        <f t="shared" si="0"/>
        <v>0</v>
      </c>
      <c r="Y58"/>
      <c r="Z58"/>
      <c r="AA58" s="140"/>
      <c r="AB58" s="141"/>
      <c r="AC58" s="141"/>
      <c r="AD58" s="141"/>
    </row>
    <row r="59" spans="2:30" ht="23.25" customHeight="1" thickBot="1" x14ac:dyDescent="0.25">
      <c r="B59" s="306" t="s">
        <v>71</v>
      </c>
      <c r="C59" s="307"/>
      <c r="D59" s="307"/>
      <c r="E59" s="96" t="s">
        <v>305</v>
      </c>
      <c r="F59" s="96"/>
      <c r="G59" s="96"/>
      <c r="H59" s="41"/>
      <c r="I59" s="41"/>
      <c r="J59" s="41"/>
      <c r="K59" s="41"/>
      <c r="L59" s="41"/>
      <c r="M59" s="41"/>
      <c r="N59" s="41"/>
      <c r="O59" s="41"/>
      <c r="P59" s="42"/>
      <c r="Q59" s="42"/>
      <c r="R59" s="43">
        <v>0.13278661593118882</v>
      </c>
      <c r="S59" s="44" t="s">
        <v>11</v>
      </c>
      <c r="T59" s="42"/>
      <c r="U59" s="44">
        <v>0</v>
      </c>
      <c r="V59" s="42"/>
      <c r="W59" s="45">
        <f t="shared" si="0"/>
        <v>0</v>
      </c>
      <c r="Y59"/>
      <c r="Z59"/>
      <c r="AA59" s="140"/>
      <c r="AB59" s="141"/>
      <c r="AC59" s="141"/>
      <c r="AD59" s="141"/>
    </row>
    <row r="60" spans="2:30" ht="26.25" customHeight="1" x14ac:dyDescent="0.2">
      <c r="B60" s="308" t="s">
        <v>75</v>
      </c>
      <c r="C60" s="309"/>
      <c r="D60" s="309"/>
      <c r="E60" s="97" t="s">
        <v>305</v>
      </c>
      <c r="F60" s="97"/>
      <c r="G60" s="97"/>
      <c r="H60" s="47"/>
      <c r="I60" s="47"/>
      <c r="J60" s="47"/>
      <c r="K60" s="47"/>
      <c r="L60" s="47"/>
      <c r="M60" s="47"/>
      <c r="N60" s="47"/>
      <c r="O60" s="47"/>
      <c r="P60" s="48"/>
      <c r="Q60" s="48"/>
      <c r="R60" s="49">
        <v>0.13278661593118882</v>
      </c>
      <c r="S60" s="50">
        <v>9.2135858839286003E-3</v>
      </c>
      <c r="T60" s="51">
        <f t="shared" ref="T60" si="33">+IF(ISERR(S60/R60*100),"N/A",ROUND(S60/R60*100,2))</f>
        <v>6.94</v>
      </c>
      <c r="U60" s="50">
        <v>0</v>
      </c>
      <c r="V60" s="51">
        <f t="shared" ref="V60" si="34">+IF(ISERR(U60/S60*100),"N/A",ROUND(U60/S60*100,2))</f>
        <v>0</v>
      </c>
      <c r="W60" s="52">
        <f t="shared" si="0"/>
        <v>0</v>
      </c>
      <c r="Y60"/>
      <c r="Z60"/>
      <c r="AA60" s="140"/>
      <c r="AB60" s="141"/>
      <c r="AC60" s="141"/>
      <c r="AD60" s="141"/>
    </row>
    <row r="61" spans="2:30" ht="23.25" customHeight="1" thickBot="1" x14ac:dyDescent="0.25">
      <c r="B61" s="306" t="s">
        <v>71</v>
      </c>
      <c r="C61" s="307"/>
      <c r="D61" s="307"/>
      <c r="E61" s="96" t="s">
        <v>303</v>
      </c>
      <c r="F61" s="96"/>
      <c r="G61" s="96"/>
      <c r="H61" s="41"/>
      <c r="I61" s="41"/>
      <c r="J61" s="41"/>
      <c r="K61" s="41"/>
      <c r="L61" s="41"/>
      <c r="M61" s="41"/>
      <c r="N61" s="41"/>
      <c r="O61" s="41"/>
      <c r="P61" s="42"/>
      <c r="Q61" s="42"/>
      <c r="R61" s="43">
        <v>3.3616679437146101E-2</v>
      </c>
      <c r="S61" s="44" t="s">
        <v>11</v>
      </c>
      <c r="T61" s="42"/>
      <c r="U61" s="44">
        <v>0</v>
      </c>
      <c r="V61" s="42"/>
      <c r="W61" s="45">
        <f t="shared" si="0"/>
        <v>0</v>
      </c>
      <c r="Y61"/>
      <c r="Z61"/>
      <c r="AA61" s="140"/>
      <c r="AB61" s="141"/>
      <c r="AC61" s="141"/>
      <c r="AD61" s="141"/>
    </row>
    <row r="62" spans="2:30" ht="26.25" customHeight="1" x14ac:dyDescent="0.2">
      <c r="B62" s="308" t="s">
        <v>75</v>
      </c>
      <c r="C62" s="309"/>
      <c r="D62" s="309"/>
      <c r="E62" s="97" t="s">
        <v>303</v>
      </c>
      <c r="F62" s="97"/>
      <c r="G62" s="97"/>
      <c r="H62" s="47"/>
      <c r="I62" s="47"/>
      <c r="J62" s="47"/>
      <c r="K62" s="47"/>
      <c r="L62" s="47"/>
      <c r="M62" s="47"/>
      <c r="N62" s="47"/>
      <c r="O62" s="47"/>
      <c r="P62" s="48"/>
      <c r="Q62" s="48"/>
      <c r="R62" s="49">
        <v>3.3616679437146101E-2</v>
      </c>
      <c r="S62" s="50">
        <v>0</v>
      </c>
      <c r="T62" s="51">
        <f t="shared" ref="T62" si="35">+IF(ISERR(S62/R62*100),"N/A",ROUND(S62/R62*100,2))</f>
        <v>0</v>
      </c>
      <c r="U62" s="50">
        <v>0</v>
      </c>
      <c r="V62" s="51" t="str">
        <f t="shared" ref="V62" si="36">+IF(ISERR(U62/S62*100),"N/A",ROUND(U62/S62*100,2))</f>
        <v>N/A</v>
      </c>
      <c r="W62" s="52">
        <f t="shared" si="0"/>
        <v>0</v>
      </c>
      <c r="Y62"/>
      <c r="Z62"/>
      <c r="AA62" s="140"/>
      <c r="AB62" s="141"/>
      <c r="AC62" s="141"/>
      <c r="AD62" s="141"/>
    </row>
    <row r="63" spans="2:30" ht="23.25" customHeight="1" thickBot="1" x14ac:dyDescent="0.25">
      <c r="B63" s="306" t="s">
        <v>71</v>
      </c>
      <c r="C63" s="307"/>
      <c r="D63" s="307"/>
      <c r="E63" s="96" t="s">
        <v>2484</v>
      </c>
      <c r="F63" s="96"/>
      <c r="G63" s="96"/>
      <c r="H63" s="41"/>
      <c r="I63" s="41"/>
      <c r="J63" s="41"/>
      <c r="K63" s="41"/>
      <c r="L63" s="41"/>
      <c r="M63" s="41"/>
      <c r="N63" s="41"/>
      <c r="O63" s="41"/>
      <c r="P63" s="42"/>
      <c r="Q63" s="42"/>
      <c r="R63" s="43">
        <v>0.36810491336902562</v>
      </c>
      <c r="S63" s="44" t="s">
        <v>11</v>
      </c>
      <c r="T63" s="42"/>
      <c r="U63" s="44">
        <v>0</v>
      </c>
      <c r="V63" s="42"/>
      <c r="W63" s="45">
        <f t="shared" si="0"/>
        <v>0</v>
      </c>
      <c r="Y63"/>
      <c r="Z63"/>
      <c r="AA63" s="140"/>
      <c r="AB63" s="141"/>
      <c r="AC63" s="141"/>
      <c r="AD63" s="141"/>
    </row>
    <row r="64" spans="2:30" ht="26.25" customHeight="1" x14ac:dyDescent="0.2">
      <c r="B64" s="308" t="s">
        <v>75</v>
      </c>
      <c r="C64" s="309"/>
      <c r="D64" s="309"/>
      <c r="E64" s="97" t="s">
        <v>2484</v>
      </c>
      <c r="F64" s="97"/>
      <c r="G64" s="97"/>
      <c r="H64" s="47"/>
      <c r="I64" s="47"/>
      <c r="J64" s="47"/>
      <c r="K64" s="47"/>
      <c r="L64" s="47"/>
      <c r="M64" s="47"/>
      <c r="N64" s="47"/>
      <c r="O64" s="47"/>
      <c r="P64" s="48"/>
      <c r="Q64" s="48"/>
      <c r="R64" s="49">
        <v>0.36810491336902562</v>
      </c>
      <c r="S64" s="50">
        <v>0</v>
      </c>
      <c r="T64" s="51">
        <f t="shared" ref="T64" si="37">+IF(ISERR(S64/R64*100),"N/A",ROUND(S64/R64*100,2))</f>
        <v>0</v>
      </c>
      <c r="U64" s="50">
        <v>0</v>
      </c>
      <c r="V64" s="51" t="str">
        <f t="shared" ref="V64" si="38">+IF(ISERR(U64/S64*100),"N/A",ROUND(U64/S64*100,2))</f>
        <v>N/A</v>
      </c>
      <c r="W64" s="52">
        <f t="shared" si="0"/>
        <v>0</v>
      </c>
      <c r="Y64"/>
      <c r="Z64"/>
      <c r="AA64" s="140"/>
      <c r="AB64" s="141"/>
      <c r="AC64" s="141"/>
      <c r="AD64" s="141"/>
    </row>
    <row r="65" spans="2:30" ht="23.25" customHeight="1" thickBot="1" x14ac:dyDescent="0.25">
      <c r="B65" s="306" t="s">
        <v>71</v>
      </c>
      <c r="C65" s="307"/>
      <c r="D65" s="307"/>
      <c r="E65" s="96" t="s">
        <v>2485</v>
      </c>
      <c r="F65" s="96"/>
      <c r="G65" s="96"/>
      <c r="H65" s="41"/>
      <c r="I65" s="41"/>
      <c r="J65" s="41"/>
      <c r="K65" s="41"/>
      <c r="L65" s="41"/>
      <c r="M65" s="41"/>
      <c r="N65" s="41"/>
      <c r="O65" s="41"/>
      <c r="P65" s="42"/>
      <c r="Q65" s="42"/>
      <c r="R65" s="43">
        <v>0.42861516756256074</v>
      </c>
      <c r="S65" s="44" t="s">
        <v>11</v>
      </c>
      <c r="T65" s="42"/>
      <c r="U65" s="44">
        <v>0</v>
      </c>
      <c r="V65" s="42"/>
      <c r="W65" s="45">
        <f t="shared" si="0"/>
        <v>0</v>
      </c>
      <c r="Y65"/>
      <c r="Z65"/>
      <c r="AA65" s="140"/>
      <c r="AB65" s="141"/>
      <c r="AC65" s="141"/>
      <c r="AD65" s="141"/>
    </row>
    <row r="66" spans="2:30" ht="26.25" customHeight="1" x14ac:dyDescent="0.2">
      <c r="B66" s="308" t="s">
        <v>75</v>
      </c>
      <c r="C66" s="309"/>
      <c r="D66" s="309"/>
      <c r="E66" s="97" t="s">
        <v>2485</v>
      </c>
      <c r="F66" s="97"/>
      <c r="G66" s="97"/>
      <c r="H66" s="47"/>
      <c r="I66" s="47"/>
      <c r="J66" s="47"/>
      <c r="K66" s="47"/>
      <c r="L66" s="47"/>
      <c r="M66" s="47"/>
      <c r="N66" s="47"/>
      <c r="O66" s="47"/>
      <c r="P66" s="48"/>
      <c r="Q66" s="48"/>
      <c r="R66" s="49">
        <v>0.42861516756256074</v>
      </c>
      <c r="S66" s="50">
        <v>0</v>
      </c>
      <c r="T66" s="51">
        <f t="shared" ref="T66" si="39">+IF(ISERR(S66/R66*100),"N/A",ROUND(S66/R66*100,2))</f>
        <v>0</v>
      </c>
      <c r="U66" s="50">
        <v>0</v>
      </c>
      <c r="V66" s="51" t="str">
        <f t="shared" ref="V66" si="40">+IF(ISERR(U66/S66*100),"N/A",ROUND(U66/S66*100,2))</f>
        <v>N/A</v>
      </c>
      <c r="W66" s="52">
        <f t="shared" si="0"/>
        <v>0</v>
      </c>
      <c r="Y66"/>
      <c r="Z66"/>
      <c r="AA66" s="140"/>
      <c r="AB66" s="141"/>
      <c r="AC66" s="141"/>
      <c r="AD66" s="141"/>
    </row>
    <row r="67" spans="2:30" ht="23.25" customHeight="1" thickBot="1" x14ac:dyDescent="0.25">
      <c r="B67" s="306" t="s">
        <v>71</v>
      </c>
      <c r="C67" s="307"/>
      <c r="D67" s="307"/>
      <c r="E67" s="96" t="s">
        <v>2486</v>
      </c>
      <c r="F67" s="96"/>
      <c r="G67" s="96"/>
      <c r="H67" s="41"/>
      <c r="I67" s="41"/>
      <c r="J67" s="41"/>
      <c r="K67" s="41"/>
      <c r="L67" s="41"/>
      <c r="M67" s="41"/>
      <c r="N67" s="41"/>
      <c r="O67" s="41"/>
      <c r="P67" s="42"/>
      <c r="Q67" s="42"/>
      <c r="R67" s="43">
        <v>0.1495953409942154</v>
      </c>
      <c r="S67" s="44" t="s">
        <v>11</v>
      </c>
      <c r="T67" s="42"/>
      <c r="U67" s="44">
        <v>0</v>
      </c>
      <c r="V67" s="42"/>
      <c r="W67" s="45">
        <f t="shared" si="0"/>
        <v>0</v>
      </c>
      <c r="Y67"/>
      <c r="Z67"/>
      <c r="AA67" s="140"/>
      <c r="AB67" s="141"/>
      <c r="AC67" s="141"/>
      <c r="AD67" s="141"/>
    </row>
    <row r="68" spans="2:30" ht="26.25" customHeight="1" x14ac:dyDescent="0.2">
      <c r="B68" s="308" t="s">
        <v>75</v>
      </c>
      <c r="C68" s="309"/>
      <c r="D68" s="309"/>
      <c r="E68" s="97" t="s">
        <v>2486</v>
      </c>
      <c r="F68" s="97"/>
      <c r="G68" s="97"/>
      <c r="H68" s="47"/>
      <c r="I68" s="47"/>
      <c r="J68" s="47"/>
      <c r="K68" s="47"/>
      <c r="L68" s="47"/>
      <c r="M68" s="47"/>
      <c r="N68" s="47"/>
      <c r="O68" s="47"/>
      <c r="P68" s="48"/>
      <c r="Q68" s="48"/>
      <c r="R68" s="49">
        <v>0.1495953409942154</v>
      </c>
      <c r="S68" s="50">
        <v>0</v>
      </c>
      <c r="T68" s="51">
        <f t="shared" ref="T68" si="41">+IF(ISERR(S68/R68*100),"N/A",ROUND(S68/R68*100,2))</f>
        <v>0</v>
      </c>
      <c r="U68" s="50">
        <v>0</v>
      </c>
      <c r="V68" s="51" t="str">
        <f t="shared" ref="V68" si="42">+IF(ISERR(U68/S68*100),"N/A",ROUND(U68/S68*100,2))</f>
        <v>N/A</v>
      </c>
      <c r="W68" s="52">
        <f t="shared" si="0"/>
        <v>0</v>
      </c>
      <c r="Y68"/>
      <c r="Z68"/>
      <c r="AA68" s="140"/>
      <c r="AB68" s="141"/>
      <c r="AC68" s="141"/>
      <c r="AD68" s="141"/>
    </row>
    <row r="69" spans="2:30" ht="23.25" customHeight="1" thickBot="1" x14ac:dyDescent="0.25">
      <c r="B69" s="306" t="s">
        <v>71</v>
      </c>
      <c r="C69" s="307"/>
      <c r="D69" s="307"/>
      <c r="E69" s="96" t="s">
        <v>2487</v>
      </c>
      <c r="F69" s="96"/>
      <c r="G69" s="96"/>
      <c r="H69" s="41"/>
      <c r="I69" s="41"/>
      <c r="J69" s="41"/>
      <c r="K69" s="41"/>
      <c r="L69" s="41"/>
      <c r="M69" s="41"/>
      <c r="N69" s="41"/>
      <c r="O69" s="41"/>
      <c r="P69" s="42"/>
      <c r="Q69" s="42"/>
      <c r="R69" s="43">
        <v>3.1935806930843441E-2</v>
      </c>
      <c r="S69" s="44" t="s">
        <v>11</v>
      </c>
      <c r="T69" s="42"/>
      <c r="U69" s="44">
        <v>0</v>
      </c>
      <c r="V69" s="42"/>
      <c r="W69" s="45">
        <f t="shared" si="0"/>
        <v>0</v>
      </c>
      <c r="Y69"/>
      <c r="Z69"/>
      <c r="AA69" s="140"/>
      <c r="AB69" s="141"/>
      <c r="AC69" s="141"/>
      <c r="AD69" s="141"/>
    </row>
    <row r="70" spans="2:30" ht="26.25" customHeight="1" x14ac:dyDescent="0.2">
      <c r="B70" s="308" t="s">
        <v>75</v>
      </c>
      <c r="C70" s="309"/>
      <c r="D70" s="309"/>
      <c r="E70" s="97" t="s">
        <v>2487</v>
      </c>
      <c r="F70" s="97"/>
      <c r="G70" s="97"/>
      <c r="H70" s="47"/>
      <c r="I70" s="47"/>
      <c r="J70" s="47"/>
      <c r="K70" s="47"/>
      <c r="L70" s="47"/>
      <c r="M70" s="47"/>
      <c r="N70" s="47"/>
      <c r="O70" s="47"/>
      <c r="P70" s="48"/>
      <c r="Q70" s="48"/>
      <c r="R70" s="49">
        <v>3.1935806930843441E-2</v>
      </c>
      <c r="S70" s="50">
        <v>0</v>
      </c>
      <c r="T70" s="51">
        <f t="shared" ref="T70" si="43">+IF(ISERR(S70/R70*100),"N/A",ROUND(S70/R70*100,2))</f>
        <v>0</v>
      </c>
      <c r="U70" s="50">
        <v>0</v>
      </c>
      <c r="V70" s="51" t="str">
        <f t="shared" ref="V70" si="44">+IF(ISERR(U70/S70*100),"N/A",ROUND(U70/S70*100,2))</f>
        <v>N/A</v>
      </c>
      <c r="W70" s="52">
        <f t="shared" si="0"/>
        <v>0</v>
      </c>
      <c r="Y70"/>
      <c r="Z70"/>
      <c r="AA70" s="140"/>
      <c r="AB70" s="141"/>
      <c r="AC70" s="141"/>
      <c r="AD70" s="141"/>
    </row>
    <row r="71" spans="2:30" ht="23.25" customHeight="1" thickBot="1" x14ac:dyDescent="0.25">
      <c r="B71" s="306" t="s">
        <v>71</v>
      </c>
      <c r="C71" s="307"/>
      <c r="D71" s="307"/>
      <c r="E71" s="96" t="s">
        <v>2488</v>
      </c>
      <c r="F71" s="96"/>
      <c r="G71" s="96"/>
      <c r="H71" s="41"/>
      <c r="I71" s="41"/>
      <c r="J71" s="41"/>
      <c r="K71" s="41"/>
      <c r="L71" s="41"/>
      <c r="M71" s="41"/>
      <c r="N71" s="41"/>
      <c r="O71" s="41"/>
      <c r="P71" s="42"/>
      <c r="Q71" s="42"/>
      <c r="R71" s="43">
        <v>0.17985027541875617</v>
      </c>
      <c r="S71" s="44" t="s">
        <v>11</v>
      </c>
      <c r="T71" s="42"/>
      <c r="U71" s="44">
        <v>0</v>
      </c>
      <c r="V71" s="42"/>
      <c r="W71" s="45">
        <f t="shared" si="0"/>
        <v>0</v>
      </c>
      <c r="Y71"/>
      <c r="Z71"/>
      <c r="AA71" s="140"/>
      <c r="AB71" s="141"/>
      <c r="AC71" s="141"/>
      <c r="AD71" s="141"/>
    </row>
    <row r="72" spans="2:30" ht="26.25" customHeight="1" x14ac:dyDescent="0.2">
      <c r="B72" s="308" t="s">
        <v>75</v>
      </c>
      <c r="C72" s="309"/>
      <c r="D72" s="309"/>
      <c r="E72" s="97" t="s">
        <v>2488</v>
      </c>
      <c r="F72" s="97"/>
      <c r="G72" s="97"/>
      <c r="H72" s="47"/>
      <c r="I72" s="47"/>
      <c r="J72" s="47"/>
      <c r="K72" s="47"/>
      <c r="L72" s="47"/>
      <c r="M72" s="47"/>
      <c r="N72" s="47"/>
      <c r="O72" s="47"/>
      <c r="P72" s="48"/>
      <c r="Q72" s="48"/>
      <c r="R72" s="49">
        <v>0.17985027541875617</v>
      </c>
      <c r="S72" s="50">
        <v>0</v>
      </c>
      <c r="T72" s="51">
        <f t="shared" ref="T72" si="45">+IF(ISERR(S72/R72*100),"N/A",ROUND(S72/R72*100,2))</f>
        <v>0</v>
      </c>
      <c r="U72" s="50">
        <v>0</v>
      </c>
      <c r="V72" s="51" t="str">
        <f t="shared" ref="V72" si="46">+IF(ISERR(U72/S72*100),"N/A",ROUND(U72/S72*100,2))</f>
        <v>N/A</v>
      </c>
      <c r="W72" s="52">
        <f t="shared" si="0"/>
        <v>0</v>
      </c>
      <c r="Y72"/>
      <c r="Z72"/>
      <c r="AA72" s="140"/>
      <c r="AB72" s="141"/>
      <c r="AC72" s="141"/>
      <c r="AD72" s="141"/>
    </row>
    <row r="73" spans="2:30" ht="23.25" customHeight="1" thickBot="1" x14ac:dyDescent="0.25">
      <c r="B73" s="306" t="s">
        <v>71</v>
      </c>
      <c r="C73" s="307"/>
      <c r="D73" s="307"/>
      <c r="E73" s="96" t="s">
        <v>2499</v>
      </c>
      <c r="F73" s="96"/>
      <c r="G73" s="96"/>
      <c r="H73" s="41"/>
      <c r="I73" s="41"/>
      <c r="J73" s="41"/>
      <c r="K73" s="41"/>
      <c r="L73" s="41"/>
      <c r="M73" s="41"/>
      <c r="N73" s="41"/>
      <c r="O73" s="41"/>
      <c r="P73" s="42"/>
      <c r="Q73" s="42"/>
      <c r="R73" s="43">
        <v>0.40172197815062533</v>
      </c>
      <c r="S73" s="44" t="s">
        <v>11</v>
      </c>
      <c r="T73" s="42"/>
      <c r="U73" s="44">
        <v>0</v>
      </c>
      <c r="V73" s="42"/>
      <c r="W73" s="45">
        <f t="shared" si="0"/>
        <v>0</v>
      </c>
      <c r="Y73"/>
      <c r="Z73"/>
      <c r="AA73" s="140"/>
      <c r="AB73" s="141"/>
      <c r="AC73" s="141"/>
      <c r="AD73" s="141"/>
    </row>
    <row r="74" spans="2:30" ht="26.25" customHeight="1" x14ac:dyDescent="0.2">
      <c r="B74" s="308" t="s">
        <v>75</v>
      </c>
      <c r="C74" s="309"/>
      <c r="D74" s="309"/>
      <c r="E74" s="97" t="s">
        <v>2499</v>
      </c>
      <c r="F74" s="97"/>
      <c r="G74" s="97"/>
      <c r="H74" s="47"/>
      <c r="I74" s="47"/>
      <c r="J74" s="47"/>
      <c r="K74" s="47"/>
      <c r="L74" s="47"/>
      <c r="M74" s="47"/>
      <c r="N74" s="47"/>
      <c r="O74" s="47"/>
      <c r="P74" s="48"/>
      <c r="Q74" s="48"/>
      <c r="R74" s="49">
        <v>0.40172197815062533</v>
      </c>
      <c r="S74" s="50">
        <v>7.8354785147653275E-2</v>
      </c>
      <c r="T74" s="51">
        <f t="shared" ref="T74" si="47">+IF(ISERR(S74/R74*100),"N/A",ROUND(S74/R74*100,2))</f>
        <v>19.5</v>
      </c>
      <c r="U74" s="50">
        <v>0</v>
      </c>
      <c r="V74" s="51">
        <f t="shared" ref="V74" si="48">+IF(ISERR(U74/S74*100),"N/A",ROUND(U74/S74*100,2))</f>
        <v>0</v>
      </c>
      <c r="W74" s="52">
        <f t="shared" si="0"/>
        <v>0</v>
      </c>
      <c r="Y74"/>
      <c r="Z74"/>
      <c r="AA74" s="140"/>
      <c r="AB74" s="141"/>
      <c r="AC74" s="141"/>
      <c r="AD74" s="141"/>
    </row>
    <row r="75" spans="2:30" ht="23.25" customHeight="1" thickBot="1" x14ac:dyDescent="0.25">
      <c r="B75" s="306" t="s">
        <v>71</v>
      </c>
      <c r="C75" s="307"/>
      <c r="D75" s="307"/>
      <c r="E75" s="96" t="s">
        <v>2489</v>
      </c>
      <c r="F75" s="96"/>
      <c r="G75" s="96"/>
      <c r="H75" s="41"/>
      <c r="I75" s="41"/>
      <c r="J75" s="41"/>
      <c r="K75" s="41"/>
      <c r="L75" s="41"/>
      <c r="M75" s="41"/>
      <c r="N75" s="41"/>
      <c r="O75" s="41"/>
      <c r="P75" s="42"/>
      <c r="Q75" s="42"/>
      <c r="R75" s="43">
        <v>0.20170123265623721</v>
      </c>
      <c r="S75" s="44" t="s">
        <v>11</v>
      </c>
      <c r="T75" s="42"/>
      <c r="U75" s="44">
        <v>0</v>
      </c>
      <c r="V75" s="42"/>
      <c r="W75" s="45">
        <f t="shared" si="0"/>
        <v>0</v>
      </c>
      <c r="Y75"/>
      <c r="Z75"/>
      <c r="AA75" s="140"/>
      <c r="AB75" s="141"/>
      <c r="AC75" s="141"/>
      <c r="AD75" s="141"/>
    </row>
    <row r="76" spans="2:30" ht="26.25" customHeight="1" x14ac:dyDescent="0.2">
      <c r="B76" s="308" t="s">
        <v>75</v>
      </c>
      <c r="C76" s="309"/>
      <c r="D76" s="309"/>
      <c r="E76" s="97" t="s">
        <v>2489</v>
      </c>
      <c r="F76" s="97"/>
      <c r="G76" s="97"/>
      <c r="H76" s="47"/>
      <c r="I76" s="47"/>
      <c r="J76" s="47"/>
      <c r="K76" s="47"/>
      <c r="L76" s="47"/>
      <c r="M76" s="47"/>
      <c r="N76" s="47"/>
      <c r="O76" s="47"/>
      <c r="P76" s="48"/>
      <c r="Q76" s="48"/>
      <c r="R76" s="49">
        <v>0.20170123265623721</v>
      </c>
      <c r="S76" s="50">
        <v>0</v>
      </c>
      <c r="T76" s="51">
        <f t="shared" ref="T76" si="49">+IF(ISERR(S76/R76*100),"N/A",ROUND(S76/R76*100,2))</f>
        <v>0</v>
      </c>
      <c r="U76" s="50">
        <v>0</v>
      </c>
      <c r="V76" s="51" t="str">
        <f t="shared" ref="V76" si="50">+IF(ISERR(U76/S76*100),"N/A",ROUND(U76/S76*100,2))</f>
        <v>N/A</v>
      </c>
      <c r="W76" s="52">
        <f t="shared" si="0"/>
        <v>0</v>
      </c>
      <c r="Y76"/>
      <c r="Z76"/>
      <c r="AA76" s="140"/>
      <c r="AB76" s="141"/>
      <c r="AC76" s="141"/>
      <c r="AD76" s="141"/>
    </row>
    <row r="77" spans="2:30" ht="23.25" customHeight="1" thickBot="1" x14ac:dyDescent="0.25">
      <c r="B77" s="306" t="s">
        <v>71</v>
      </c>
      <c r="C77" s="307"/>
      <c r="D77" s="307"/>
      <c r="E77" s="96" t="s">
        <v>2490</v>
      </c>
      <c r="F77" s="96"/>
      <c r="G77" s="96"/>
      <c r="H77" s="41"/>
      <c r="I77" s="41"/>
      <c r="J77" s="41"/>
      <c r="K77" s="41"/>
      <c r="L77" s="41"/>
      <c r="M77" s="41"/>
      <c r="N77" s="41"/>
      <c r="O77" s="41"/>
      <c r="P77" s="42"/>
      <c r="Q77" s="42"/>
      <c r="R77" s="43">
        <v>0.23363703958708065</v>
      </c>
      <c r="S77" s="44" t="s">
        <v>11</v>
      </c>
      <c r="T77" s="42"/>
      <c r="U77" s="44">
        <v>0</v>
      </c>
      <c r="V77" s="42"/>
      <c r="W77" s="45">
        <f t="shared" si="0"/>
        <v>0</v>
      </c>
      <c r="Y77"/>
      <c r="Z77"/>
      <c r="AA77" s="140"/>
      <c r="AB77" s="141"/>
      <c r="AC77" s="141"/>
      <c r="AD77" s="141"/>
    </row>
    <row r="78" spans="2:30" ht="26.25" customHeight="1" x14ac:dyDescent="0.2">
      <c r="B78" s="308" t="s">
        <v>75</v>
      </c>
      <c r="C78" s="309"/>
      <c r="D78" s="309"/>
      <c r="E78" s="97" t="s">
        <v>2490</v>
      </c>
      <c r="F78" s="97"/>
      <c r="G78" s="97"/>
      <c r="H78" s="47"/>
      <c r="I78" s="47"/>
      <c r="J78" s="47"/>
      <c r="K78" s="47"/>
      <c r="L78" s="47"/>
      <c r="M78" s="47"/>
      <c r="N78" s="47"/>
      <c r="O78" s="47"/>
      <c r="P78" s="48"/>
      <c r="Q78" s="48"/>
      <c r="R78" s="49">
        <v>0.23363703958708065</v>
      </c>
      <c r="S78" s="50">
        <v>0</v>
      </c>
      <c r="T78" s="51">
        <f t="shared" ref="T78" si="51">+IF(ISERR(S78/R78*100),"N/A",ROUND(S78/R78*100,2))</f>
        <v>0</v>
      </c>
      <c r="U78" s="50">
        <v>0</v>
      </c>
      <c r="V78" s="51" t="str">
        <f t="shared" ref="V78" si="52">+IF(ISERR(U78/S78*100),"N/A",ROUND(U78/S78*100,2))</f>
        <v>N/A</v>
      </c>
      <c r="W78" s="52">
        <f t="shared" si="0"/>
        <v>0</v>
      </c>
      <c r="Y78"/>
      <c r="Z78"/>
      <c r="AA78" s="140"/>
      <c r="AB78" s="141"/>
      <c r="AC78" s="141"/>
      <c r="AD78" s="141"/>
    </row>
    <row r="79" spans="2:30" ht="23.25" customHeight="1" thickBot="1" x14ac:dyDescent="0.25">
      <c r="B79" s="306" t="s">
        <v>71</v>
      </c>
      <c r="C79" s="307"/>
      <c r="D79" s="307"/>
      <c r="E79" s="96" t="s">
        <v>2491</v>
      </c>
      <c r="F79" s="96"/>
      <c r="G79" s="96"/>
      <c r="H79" s="41"/>
      <c r="I79" s="41"/>
      <c r="J79" s="41"/>
      <c r="K79" s="41"/>
      <c r="L79" s="41"/>
      <c r="M79" s="41"/>
      <c r="N79" s="41"/>
      <c r="O79" s="41"/>
      <c r="P79" s="42"/>
      <c r="Q79" s="42"/>
      <c r="R79" s="43">
        <v>4.8744531993870029E-2</v>
      </c>
      <c r="S79" s="44" t="s">
        <v>11</v>
      </c>
      <c r="T79" s="42"/>
      <c r="U79" s="44">
        <v>0</v>
      </c>
      <c r="V79" s="42"/>
      <c r="W79" s="45">
        <f t="shared" si="0"/>
        <v>0</v>
      </c>
      <c r="Y79"/>
      <c r="Z79"/>
      <c r="AA79" s="140"/>
      <c r="AB79" s="141"/>
      <c r="AC79" s="141"/>
      <c r="AD79" s="141"/>
    </row>
    <row r="80" spans="2:30" ht="26.25" customHeight="1" x14ac:dyDescent="0.2">
      <c r="B80" s="308" t="s">
        <v>75</v>
      </c>
      <c r="C80" s="309"/>
      <c r="D80" s="309"/>
      <c r="E80" s="97" t="s">
        <v>2491</v>
      </c>
      <c r="F80" s="97"/>
      <c r="G80" s="97"/>
      <c r="H80" s="47"/>
      <c r="I80" s="47"/>
      <c r="J80" s="47"/>
      <c r="K80" s="47"/>
      <c r="L80" s="47"/>
      <c r="M80" s="47"/>
      <c r="N80" s="47"/>
      <c r="O80" s="47"/>
      <c r="P80" s="48"/>
      <c r="Q80" s="48"/>
      <c r="R80" s="49">
        <v>4.8744531993870029E-2</v>
      </c>
      <c r="S80" s="50">
        <v>0</v>
      </c>
      <c r="T80" s="51">
        <f t="shared" ref="T80" si="53">+IF(ISERR(S80/R80*100),"N/A",ROUND(S80/R80*100,2))</f>
        <v>0</v>
      </c>
      <c r="U80" s="50">
        <v>0</v>
      </c>
      <c r="V80" s="51" t="str">
        <f t="shared" ref="V80" si="54">+IF(ISERR(U80/S80*100),"N/A",ROUND(U80/S80*100,2))</f>
        <v>N/A</v>
      </c>
      <c r="W80" s="52">
        <f t="shared" si="0"/>
        <v>0</v>
      </c>
      <c r="Y80"/>
      <c r="Z80"/>
      <c r="AA80" s="140"/>
      <c r="AB80" s="141"/>
      <c r="AC80" s="141"/>
      <c r="AD80" s="141"/>
    </row>
    <row r="81" spans="2:30" ht="23.25" customHeight="1" thickBot="1" x14ac:dyDescent="0.25">
      <c r="B81" s="306" t="s">
        <v>71</v>
      </c>
      <c r="C81" s="307"/>
      <c r="D81" s="307"/>
      <c r="E81" s="96" t="s">
        <v>2500</v>
      </c>
      <c r="F81" s="96"/>
      <c r="G81" s="96"/>
      <c r="H81" s="41"/>
      <c r="I81" s="41"/>
      <c r="J81" s="41"/>
      <c r="K81" s="41"/>
      <c r="L81" s="41"/>
      <c r="M81" s="41"/>
      <c r="N81" s="41"/>
      <c r="O81" s="41"/>
      <c r="P81" s="42"/>
      <c r="Q81" s="42"/>
      <c r="R81" s="43">
        <v>0.10589304117479982</v>
      </c>
      <c r="S81" s="44" t="s">
        <v>11</v>
      </c>
      <c r="T81" s="42"/>
      <c r="U81" s="44">
        <v>0</v>
      </c>
      <c r="V81" s="42"/>
      <c r="W81" s="45">
        <f t="shared" si="0"/>
        <v>0</v>
      </c>
      <c r="Y81"/>
      <c r="Z81"/>
      <c r="AA81" s="140"/>
      <c r="AB81" s="141"/>
      <c r="AC81" s="141"/>
      <c r="AD81" s="141"/>
    </row>
    <row r="82" spans="2:30" ht="26.25" customHeight="1" x14ac:dyDescent="0.2">
      <c r="B82" s="308" t="s">
        <v>75</v>
      </c>
      <c r="C82" s="309"/>
      <c r="D82" s="309"/>
      <c r="E82" s="97" t="s">
        <v>2500</v>
      </c>
      <c r="F82" s="97"/>
      <c r="G82" s="97"/>
      <c r="H82" s="47"/>
      <c r="I82" s="47"/>
      <c r="J82" s="47"/>
      <c r="K82" s="47"/>
      <c r="L82" s="47"/>
      <c r="M82" s="47"/>
      <c r="N82" s="47"/>
      <c r="O82" s="47"/>
      <c r="P82" s="48"/>
      <c r="Q82" s="48"/>
      <c r="R82" s="49">
        <v>0.10589304117479982</v>
      </c>
      <c r="S82" s="50">
        <v>0</v>
      </c>
      <c r="T82" s="51">
        <f t="shared" ref="T82" si="55">+IF(ISERR(S82/R82*100),"N/A",ROUND(S82/R82*100,2))</f>
        <v>0</v>
      </c>
      <c r="U82" s="50">
        <v>0</v>
      </c>
      <c r="V82" s="51" t="str">
        <f t="shared" ref="V82" si="56">+IF(ISERR(U82/S82*100),"N/A",ROUND(U82/S82*100,2))</f>
        <v>N/A</v>
      </c>
      <c r="W82" s="52">
        <f t="shared" si="0"/>
        <v>0</v>
      </c>
      <c r="Y82"/>
      <c r="Z82"/>
      <c r="AA82" s="140"/>
      <c r="AB82" s="141"/>
      <c r="AC82" s="141"/>
      <c r="AD82" s="141"/>
    </row>
    <row r="83" spans="2:30" ht="23.25" customHeight="1" thickBot="1" x14ac:dyDescent="0.25">
      <c r="B83" s="306" t="s">
        <v>71</v>
      </c>
      <c r="C83" s="307"/>
      <c r="D83" s="307"/>
      <c r="E83" s="96" t="s">
        <v>2492</v>
      </c>
      <c r="F83" s="96"/>
      <c r="G83" s="96"/>
      <c r="H83" s="41"/>
      <c r="I83" s="41"/>
      <c r="J83" s="41"/>
      <c r="K83" s="41"/>
      <c r="L83" s="41"/>
      <c r="M83" s="41"/>
      <c r="N83" s="41"/>
      <c r="O83" s="41"/>
      <c r="P83" s="42"/>
      <c r="Q83" s="42"/>
      <c r="R83" s="43">
        <v>0.54795480344332825</v>
      </c>
      <c r="S83" s="44" t="s">
        <v>11</v>
      </c>
      <c r="T83" s="42"/>
      <c r="U83" s="44">
        <v>0</v>
      </c>
      <c r="V83" s="42"/>
      <c r="W83" s="45">
        <f t="shared" si="0"/>
        <v>0</v>
      </c>
      <c r="Y83"/>
      <c r="Z83"/>
      <c r="AA83" s="140"/>
      <c r="AB83" s="141"/>
      <c r="AC83" s="141"/>
      <c r="AD83" s="141"/>
    </row>
    <row r="84" spans="2:30" ht="26.25" customHeight="1" x14ac:dyDescent="0.2">
      <c r="B84" s="308" t="s">
        <v>75</v>
      </c>
      <c r="C84" s="309"/>
      <c r="D84" s="309"/>
      <c r="E84" s="97" t="s">
        <v>2492</v>
      </c>
      <c r="F84" s="97"/>
      <c r="G84" s="97"/>
      <c r="H84" s="47"/>
      <c r="I84" s="47"/>
      <c r="J84" s="47"/>
      <c r="K84" s="47"/>
      <c r="L84" s="47"/>
      <c r="M84" s="47"/>
      <c r="N84" s="47"/>
      <c r="O84" s="47"/>
      <c r="P84" s="48"/>
      <c r="Q84" s="48"/>
      <c r="R84" s="49">
        <v>0.54795480344332825</v>
      </c>
      <c r="S84" s="50">
        <v>0</v>
      </c>
      <c r="T84" s="51">
        <f t="shared" ref="T84" si="57">+IF(ISERR(S84/R84*100),"N/A",ROUND(S84/R84*100,2))</f>
        <v>0</v>
      </c>
      <c r="U84" s="50">
        <v>0</v>
      </c>
      <c r="V84" s="51" t="str">
        <f t="shared" ref="V84" si="58">+IF(ISERR(U84/S84*100),"N/A",ROUND(U84/S84*100,2))</f>
        <v>N/A</v>
      </c>
      <c r="W84" s="52">
        <f t="shared" si="0"/>
        <v>0</v>
      </c>
      <c r="Y84"/>
      <c r="Z84"/>
      <c r="AA84" s="140"/>
      <c r="AB84" s="141"/>
      <c r="AC84" s="141"/>
      <c r="AD84" s="141"/>
    </row>
    <row r="85" spans="2:30" ht="23.25" customHeight="1" thickBot="1" x14ac:dyDescent="0.25">
      <c r="B85" s="306" t="s">
        <v>71</v>
      </c>
      <c r="C85" s="307"/>
      <c r="D85" s="307"/>
      <c r="E85" s="96" t="s">
        <v>2493</v>
      </c>
      <c r="F85" s="96"/>
      <c r="G85" s="96"/>
      <c r="H85" s="41"/>
      <c r="I85" s="41"/>
      <c r="J85" s="41"/>
      <c r="K85" s="41"/>
      <c r="L85" s="41"/>
      <c r="M85" s="41"/>
      <c r="N85" s="41"/>
      <c r="O85" s="41"/>
      <c r="P85" s="42"/>
      <c r="Q85" s="42"/>
      <c r="R85" s="43">
        <v>0.12942525626303703</v>
      </c>
      <c r="S85" s="44" t="s">
        <v>11</v>
      </c>
      <c r="T85" s="42"/>
      <c r="U85" s="44">
        <v>0</v>
      </c>
      <c r="V85" s="42"/>
      <c r="W85" s="45">
        <f t="shared" si="0"/>
        <v>0</v>
      </c>
      <c r="Y85"/>
      <c r="Z85"/>
      <c r="AA85" s="140"/>
      <c r="AB85" s="141"/>
      <c r="AC85" s="141"/>
      <c r="AD85" s="141"/>
    </row>
    <row r="86" spans="2:30" ht="26.25" customHeight="1" x14ac:dyDescent="0.2">
      <c r="B86" s="308" t="s">
        <v>75</v>
      </c>
      <c r="C86" s="309"/>
      <c r="D86" s="309"/>
      <c r="E86" s="97" t="s">
        <v>2493</v>
      </c>
      <c r="F86" s="97"/>
      <c r="G86" s="97"/>
      <c r="H86" s="47"/>
      <c r="I86" s="47"/>
      <c r="J86" s="47"/>
      <c r="K86" s="47"/>
      <c r="L86" s="47"/>
      <c r="M86" s="47"/>
      <c r="N86" s="47"/>
      <c r="O86" s="47"/>
      <c r="P86" s="48"/>
      <c r="Q86" s="48"/>
      <c r="R86" s="49">
        <v>0.12942525626303703</v>
      </c>
      <c r="S86" s="50">
        <v>0</v>
      </c>
      <c r="T86" s="51">
        <f t="shared" ref="T86" si="59">+IF(ISERR(S86/R86*100),"N/A",ROUND(S86/R86*100,2))</f>
        <v>0</v>
      </c>
      <c r="U86" s="50">
        <v>0</v>
      </c>
      <c r="V86" s="51" t="str">
        <f t="shared" ref="V86" si="60">+IF(ISERR(U86/S86*100),"N/A",ROUND(U86/S86*100,2))</f>
        <v>N/A</v>
      </c>
      <c r="W86" s="52">
        <f t="shared" si="0"/>
        <v>0</v>
      </c>
      <c r="Y86"/>
      <c r="Z86"/>
      <c r="AA86" s="140"/>
      <c r="AB86" s="141"/>
      <c r="AC86" s="141"/>
      <c r="AD86" s="141"/>
    </row>
    <row r="87" spans="2:30" ht="23.25" customHeight="1" thickBot="1" x14ac:dyDescent="0.25">
      <c r="B87" s="306" t="s">
        <v>71</v>
      </c>
      <c r="C87" s="307"/>
      <c r="D87" s="307"/>
      <c r="E87" s="96" t="s">
        <v>2494</v>
      </c>
      <c r="F87" s="96"/>
      <c r="G87" s="96"/>
      <c r="H87" s="41"/>
      <c r="I87" s="41"/>
      <c r="J87" s="41"/>
      <c r="K87" s="41"/>
      <c r="L87" s="41"/>
      <c r="M87" s="41"/>
      <c r="N87" s="41"/>
      <c r="O87" s="41"/>
      <c r="P87" s="42"/>
      <c r="Q87" s="42"/>
      <c r="R87" s="43">
        <v>9.7488678643286517E-2</v>
      </c>
      <c r="S87" s="44" t="s">
        <v>11</v>
      </c>
      <c r="T87" s="42"/>
      <c r="U87" s="44">
        <v>0</v>
      </c>
      <c r="V87" s="42"/>
      <c r="W87" s="45">
        <f t="shared" si="0"/>
        <v>0</v>
      </c>
      <c r="Y87"/>
      <c r="Z87"/>
      <c r="AA87" s="140"/>
      <c r="AB87" s="141"/>
      <c r="AC87" s="141"/>
      <c r="AD87" s="141"/>
    </row>
    <row r="88" spans="2:30" ht="26.25" customHeight="1" x14ac:dyDescent="0.2">
      <c r="B88" s="308" t="s">
        <v>75</v>
      </c>
      <c r="C88" s="309"/>
      <c r="D88" s="309"/>
      <c r="E88" s="97" t="s">
        <v>2494</v>
      </c>
      <c r="F88" s="97"/>
      <c r="G88" s="97"/>
      <c r="H88" s="47"/>
      <c r="I88" s="47"/>
      <c r="J88" s="47"/>
      <c r="K88" s="47"/>
      <c r="L88" s="47"/>
      <c r="M88" s="47"/>
      <c r="N88" s="47"/>
      <c r="O88" s="47"/>
      <c r="P88" s="48"/>
      <c r="Q88" s="48"/>
      <c r="R88" s="49">
        <v>9.7488678643286517E-2</v>
      </c>
      <c r="S88" s="50">
        <v>0</v>
      </c>
      <c r="T88" s="51">
        <f t="shared" ref="T88" si="61">+IF(ISERR(S88/R88*100),"N/A",ROUND(S88/R88*100,2))</f>
        <v>0</v>
      </c>
      <c r="U88" s="50">
        <v>0</v>
      </c>
      <c r="V88" s="51" t="str">
        <f t="shared" ref="V88" si="62">+IF(ISERR(U88/S88*100),"N/A",ROUND(U88/S88*100,2))</f>
        <v>N/A</v>
      </c>
      <c r="W88" s="52">
        <f t="shared" si="0"/>
        <v>0</v>
      </c>
      <c r="Y88"/>
      <c r="Z88"/>
      <c r="AA88" s="140"/>
      <c r="AB88" s="141"/>
      <c r="AC88" s="141"/>
      <c r="AD88" s="141"/>
    </row>
    <row r="89" spans="2:30" ht="23.25" customHeight="1" thickBot="1" x14ac:dyDescent="0.25">
      <c r="B89" s="306" t="s">
        <v>71</v>
      </c>
      <c r="C89" s="307"/>
      <c r="D89" s="307"/>
      <c r="E89" s="96" t="s">
        <v>362</v>
      </c>
      <c r="F89" s="96"/>
      <c r="G89" s="96"/>
      <c r="H89" s="41"/>
      <c r="I89" s="41"/>
      <c r="J89" s="41"/>
      <c r="K89" s="41"/>
      <c r="L89" s="41"/>
      <c r="M89" s="41"/>
      <c r="N89" s="41"/>
      <c r="O89" s="41"/>
      <c r="P89" s="42"/>
      <c r="Q89" s="42"/>
      <c r="R89" s="43">
        <v>14652.723048596605</v>
      </c>
      <c r="S89" s="44" t="s">
        <v>11</v>
      </c>
      <c r="T89" s="42"/>
      <c r="U89" s="44">
        <v>2210.6327126230581</v>
      </c>
      <c r="V89" s="42"/>
      <c r="W89" s="45">
        <f t="shared" si="0"/>
        <v>15.09</v>
      </c>
      <c r="Y89"/>
      <c r="Z89"/>
      <c r="AA89" s="140"/>
      <c r="AB89" s="141"/>
      <c r="AC89" s="141"/>
      <c r="AD89" s="141"/>
    </row>
    <row r="90" spans="2:30" ht="26.25" customHeight="1" thickBot="1" x14ac:dyDescent="0.25">
      <c r="B90" s="308" t="s">
        <v>75</v>
      </c>
      <c r="C90" s="309"/>
      <c r="D90" s="309"/>
      <c r="E90" s="97" t="s">
        <v>362</v>
      </c>
      <c r="F90" s="97"/>
      <c r="G90" s="97"/>
      <c r="H90" s="47"/>
      <c r="I90" s="47"/>
      <c r="J90" s="47"/>
      <c r="K90" s="47"/>
      <c r="L90" s="47"/>
      <c r="M90" s="47"/>
      <c r="N90" s="47"/>
      <c r="O90" s="47"/>
      <c r="P90" s="48"/>
      <c r="Q90" s="48"/>
      <c r="R90" s="49">
        <v>14312.143748900869</v>
      </c>
      <c r="S90" s="50">
        <v>3209.4025471484333</v>
      </c>
      <c r="T90" s="51">
        <f t="shared" ref="T90" si="63">+IF(ISERR(S90/R90*100),"N/A",ROUND(S90/R90*100,2))</f>
        <v>22.42</v>
      </c>
      <c r="U90" s="50">
        <v>2210.6327126230581</v>
      </c>
      <c r="V90" s="51">
        <f t="shared" ref="V90" si="64">+IF(ISERR(U90/S90*100),"N/A",ROUND(U90/S90*100,2))</f>
        <v>68.88</v>
      </c>
      <c r="W90" s="52">
        <f t="shared" si="0"/>
        <v>15.45</v>
      </c>
      <c r="Y90"/>
      <c r="Z90"/>
      <c r="AA90" s="140"/>
      <c r="AB90" s="141"/>
      <c r="AC90" s="141"/>
      <c r="AD90" s="141"/>
    </row>
    <row r="91" spans="2:30" ht="22.5" customHeight="1" thickTop="1" thickBot="1" x14ac:dyDescent="0.25">
      <c r="B91" s="11" t="s">
        <v>81</v>
      </c>
      <c r="C91" s="12"/>
      <c r="D91" s="12"/>
      <c r="E91" s="12"/>
      <c r="F91" s="12"/>
      <c r="G91" s="12"/>
      <c r="H91" s="13"/>
      <c r="I91" s="13"/>
      <c r="J91" s="13"/>
      <c r="K91" s="13"/>
      <c r="L91" s="13"/>
      <c r="M91" s="13"/>
      <c r="N91" s="13"/>
      <c r="O91" s="13"/>
      <c r="P91" s="13"/>
      <c r="Q91" s="13"/>
      <c r="R91" s="13"/>
      <c r="S91" s="13"/>
      <c r="T91" s="13"/>
      <c r="U91" s="13"/>
      <c r="V91" s="13"/>
      <c r="W91" s="14"/>
    </row>
    <row r="92" spans="2:30" ht="37.5" customHeight="1" thickTop="1" x14ac:dyDescent="0.2">
      <c r="B92" s="297" t="s">
        <v>1863</v>
      </c>
      <c r="C92" s="298"/>
      <c r="D92" s="298"/>
      <c r="E92" s="298"/>
      <c r="F92" s="298"/>
      <c r="G92" s="298"/>
      <c r="H92" s="298"/>
      <c r="I92" s="298"/>
      <c r="J92" s="298"/>
      <c r="K92" s="298"/>
      <c r="L92" s="298"/>
      <c r="M92" s="298"/>
      <c r="N92" s="298"/>
      <c r="O92" s="298"/>
      <c r="P92" s="298"/>
      <c r="Q92" s="298"/>
      <c r="R92" s="298"/>
      <c r="S92" s="298"/>
      <c r="T92" s="298"/>
      <c r="U92" s="298"/>
      <c r="V92" s="298"/>
      <c r="W92" s="299"/>
    </row>
    <row r="93" spans="2:30" ht="23.25" customHeight="1" thickBot="1" x14ac:dyDescent="0.25">
      <c r="B93" s="300"/>
      <c r="C93" s="301"/>
      <c r="D93" s="301"/>
      <c r="E93" s="301"/>
      <c r="F93" s="301"/>
      <c r="G93" s="301"/>
      <c r="H93" s="301"/>
      <c r="I93" s="301"/>
      <c r="J93" s="301"/>
      <c r="K93" s="301"/>
      <c r="L93" s="301"/>
      <c r="M93" s="301"/>
      <c r="N93" s="301"/>
      <c r="O93" s="301"/>
      <c r="P93" s="301"/>
      <c r="Q93" s="301"/>
      <c r="R93" s="301"/>
      <c r="S93" s="301"/>
      <c r="T93" s="301"/>
      <c r="U93" s="301"/>
      <c r="V93" s="301"/>
      <c r="W93" s="302"/>
    </row>
    <row r="94" spans="2:30" ht="37.5" customHeight="1" thickTop="1" x14ac:dyDescent="0.2">
      <c r="B94" s="297" t="s">
        <v>1862</v>
      </c>
      <c r="C94" s="298"/>
      <c r="D94" s="298"/>
      <c r="E94" s="298"/>
      <c r="F94" s="298"/>
      <c r="G94" s="298"/>
      <c r="H94" s="298"/>
      <c r="I94" s="298"/>
      <c r="J94" s="298"/>
      <c r="K94" s="298"/>
      <c r="L94" s="298"/>
      <c r="M94" s="298"/>
      <c r="N94" s="298"/>
      <c r="O94" s="298"/>
      <c r="P94" s="298"/>
      <c r="Q94" s="298"/>
      <c r="R94" s="298"/>
      <c r="S94" s="298"/>
      <c r="T94" s="298"/>
      <c r="U94" s="298"/>
      <c r="V94" s="298"/>
      <c r="W94" s="299"/>
    </row>
    <row r="95" spans="2:30" ht="25.5" customHeight="1" thickBot="1" x14ac:dyDescent="0.25">
      <c r="B95" s="300"/>
      <c r="C95" s="301"/>
      <c r="D95" s="301"/>
      <c r="E95" s="301"/>
      <c r="F95" s="301"/>
      <c r="G95" s="301"/>
      <c r="H95" s="301"/>
      <c r="I95" s="301"/>
      <c r="J95" s="301"/>
      <c r="K95" s="301"/>
      <c r="L95" s="301"/>
      <c r="M95" s="301"/>
      <c r="N95" s="301"/>
      <c r="O95" s="301"/>
      <c r="P95" s="301"/>
      <c r="Q95" s="301"/>
      <c r="R95" s="301"/>
      <c r="S95" s="301"/>
      <c r="T95" s="301"/>
      <c r="U95" s="301"/>
      <c r="V95" s="301"/>
      <c r="W95" s="302"/>
    </row>
    <row r="96" spans="2:30" ht="37.5" customHeight="1" thickTop="1" x14ac:dyDescent="0.2">
      <c r="B96" s="297" t="s">
        <v>1861</v>
      </c>
      <c r="C96" s="298"/>
      <c r="D96" s="298"/>
      <c r="E96" s="298"/>
      <c r="F96" s="298"/>
      <c r="G96" s="298"/>
      <c r="H96" s="298"/>
      <c r="I96" s="298"/>
      <c r="J96" s="298"/>
      <c r="K96" s="298"/>
      <c r="L96" s="298"/>
      <c r="M96" s="298"/>
      <c r="N96" s="298"/>
      <c r="O96" s="298"/>
      <c r="P96" s="298"/>
      <c r="Q96" s="298"/>
      <c r="R96" s="298"/>
      <c r="S96" s="298"/>
      <c r="T96" s="298"/>
      <c r="U96" s="298"/>
      <c r="V96" s="298"/>
      <c r="W96" s="299"/>
    </row>
    <row r="97" spans="2:23" ht="13.5" thickBot="1" x14ac:dyDescent="0.25">
      <c r="B97" s="303"/>
      <c r="C97" s="304"/>
      <c r="D97" s="304"/>
      <c r="E97" s="304"/>
      <c r="F97" s="304"/>
      <c r="G97" s="304"/>
      <c r="H97" s="304"/>
      <c r="I97" s="304"/>
      <c r="J97" s="304"/>
      <c r="K97" s="304"/>
      <c r="L97" s="304"/>
      <c r="M97" s="304"/>
      <c r="N97" s="304"/>
      <c r="O97" s="304"/>
      <c r="P97" s="304"/>
      <c r="Q97" s="304"/>
      <c r="R97" s="304"/>
      <c r="S97" s="304"/>
      <c r="T97" s="304"/>
      <c r="U97" s="304"/>
      <c r="V97" s="304"/>
      <c r="W97" s="305"/>
    </row>
  </sheetData>
  <mergeCells count="115">
    <mergeCell ref="A1:P1"/>
    <mergeCell ref="B2:W2"/>
    <mergeCell ref="D4:H4"/>
    <mergeCell ref="J4:K4"/>
    <mergeCell ref="M4:Q4"/>
    <mergeCell ref="S4:U4"/>
    <mergeCell ref="V4:W4"/>
    <mergeCell ref="D7:H7"/>
    <mergeCell ref="O7:W7"/>
    <mergeCell ref="D8:H8"/>
    <mergeCell ref="P8:W8"/>
    <mergeCell ref="C9:W9"/>
    <mergeCell ref="C5:W5"/>
    <mergeCell ref="D6:H6"/>
    <mergeCell ref="J6:K6"/>
    <mergeCell ref="L6:M6"/>
    <mergeCell ref="N6:W6"/>
    <mergeCell ref="C15:I15"/>
    <mergeCell ref="L15:Q15"/>
    <mergeCell ref="T15:W15"/>
    <mergeCell ref="C16:W16"/>
    <mergeCell ref="B18:T18"/>
    <mergeCell ref="U18:W18"/>
    <mergeCell ref="C10:W10"/>
    <mergeCell ref="B13:I13"/>
    <mergeCell ref="K13:Q13"/>
    <mergeCell ref="S13:W13"/>
    <mergeCell ref="C14:I14"/>
    <mergeCell ref="L14:Q14"/>
    <mergeCell ref="T14:W14"/>
    <mergeCell ref="B94:W95"/>
    <mergeCell ref="B96:W97"/>
    <mergeCell ref="B23:Q24"/>
    <mergeCell ref="S23:T23"/>
    <mergeCell ref="V23:W23"/>
    <mergeCell ref="B92:W93"/>
    <mergeCell ref="T19:T20"/>
    <mergeCell ref="U19:U20"/>
    <mergeCell ref="V19:V20"/>
    <mergeCell ref="W19:W20"/>
    <mergeCell ref="B21:L21"/>
    <mergeCell ref="M21:N21"/>
    <mergeCell ref="O21:P21"/>
    <mergeCell ref="Q21:R21"/>
    <mergeCell ref="B19:L20"/>
    <mergeCell ref="M19:N20"/>
    <mergeCell ref="O19:P20"/>
    <mergeCell ref="Q19:R20"/>
    <mergeCell ref="S19:S20"/>
    <mergeCell ref="B81:D81"/>
    <mergeCell ref="B82:D82"/>
    <mergeCell ref="B83:D83"/>
    <mergeCell ref="B84:D84"/>
    <mergeCell ref="B85:D85"/>
    <mergeCell ref="B86:D86"/>
    <mergeCell ref="B87:D87"/>
    <mergeCell ref="B89:D89"/>
    <mergeCell ref="B90:D90"/>
    <mergeCell ref="B88:D88"/>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3:D73"/>
    <mergeCell ref="B74:D74"/>
    <mergeCell ref="B75:D75"/>
    <mergeCell ref="B76:D76"/>
    <mergeCell ref="B77:D77"/>
    <mergeCell ref="B78:D78"/>
    <mergeCell ref="B79:D79"/>
    <mergeCell ref="B80:D80"/>
    <mergeCell ref="B72:D72"/>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40:D40"/>
    <mergeCell ref="B56:D56"/>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90" min="1" max="22"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1891</v>
      </c>
      <c r="D4" s="253" t="s">
        <v>1890</v>
      </c>
      <c r="E4" s="253"/>
      <c r="F4" s="253"/>
      <c r="G4" s="253"/>
      <c r="H4" s="254"/>
      <c r="I4" s="18"/>
      <c r="J4" s="255" t="s">
        <v>6</v>
      </c>
      <c r="K4" s="253"/>
      <c r="L4" s="17" t="s">
        <v>355</v>
      </c>
      <c r="M4" s="256" t="s">
        <v>1889</v>
      </c>
      <c r="N4" s="256"/>
      <c r="O4" s="256"/>
      <c r="P4" s="256"/>
      <c r="Q4" s="257"/>
      <c r="R4" s="19"/>
      <c r="S4" s="258" t="s">
        <v>9</v>
      </c>
      <c r="T4" s="259"/>
      <c r="U4" s="259"/>
      <c r="V4" s="260" t="s">
        <v>1877</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618</v>
      </c>
      <c r="D6" s="262" t="s">
        <v>1888</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1887</v>
      </c>
      <c r="K8" s="26" t="s">
        <v>1886</v>
      </c>
      <c r="L8" s="26" t="s">
        <v>1885</v>
      </c>
      <c r="M8" s="26" t="s">
        <v>336</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1884</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1883</v>
      </c>
      <c r="C21" s="288"/>
      <c r="D21" s="288"/>
      <c r="E21" s="288"/>
      <c r="F21" s="288"/>
      <c r="G21" s="288"/>
      <c r="H21" s="288"/>
      <c r="I21" s="288"/>
      <c r="J21" s="288"/>
      <c r="K21" s="288"/>
      <c r="L21" s="288"/>
      <c r="M21" s="289" t="s">
        <v>618</v>
      </c>
      <c r="N21" s="289"/>
      <c r="O21" s="289" t="s">
        <v>60</v>
      </c>
      <c r="P21" s="289"/>
      <c r="Q21" s="290" t="s">
        <v>70</v>
      </c>
      <c r="R21" s="290"/>
      <c r="S21" s="34" t="s">
        <v>1043</v>
      </c>
      <c r="T21" s="34" t="s">
        <v>172</v>
      </c>
      <c r="U21" s="34" t="s">
        <v>172</v>
      </c>
      <c r="V21" s="34" t="str">
        <f t="shared" ref="V21:V26" si="0">+IF(ISERR(U21/T21*100),"N/A",ROUND(U21/T21*100,2))</f>
        <v>N/A</v>
      </c>
      <c r="W21" s="35" t="str">
        <f t="shared" ref="W21:W26" si="1">+IF(ISERR(U21/S21*100),"N/A",ROUND(U21/S21*100,2))</f>
        <v>N/A</v>
      </c>
    </row>
    <row r="22" spans="2:27" ht="56.25" customHeight="1" x14ac:dyDescent="0.2">
      <c r="B22" s="287" t="s">
        <v>1882</v>
      </c>
      <c r="C22" s="288"/>
      <c r="D22" s="288"/>
      <c r="E22" s="288"/>
      <c r="F22" s="288"/>
      <c r="G22" s="288"/>
      <c r="H22" s="288"/>
      <c r="I22" s="288"/>
      <c r="J22" s="288"/>
      <c r="K22" s="288"/>
      <c r="L22" s="288"/>
      <c r="M22" s="289" t="s">
        <v>618</v>
      </c>
      <c r="N22" s="289"/>
      <c r="O22" s="289" t="s">
        <v>60</v>
      </c>
      <c r="P22" s="289"/>
      <c r="Q22" s="290" t="s">
        <v>53</v>
      </c>
      <c r="R22" s="290"/>
      <c r="S22" s="34" t="s">
        <v>267</v>
      </c>
      <c r="T22" s="34" t="s">
        <v>313</v>
      </c>
      <c r="U22" s="34" t="s">
        <v>172</v>
      </c>
      <c r="V22" s="34" t="str">
        <f t="shared" si="0"/>
        <v>N/A</v>
      </c>
      <c r="W22" s="35" t="str">
        <f t="shared" si="1"/>
        <v>N/A</v>
      </c>
    </row>
    <row r="23" spans="2:27" ht="56.25" customHeight="1" x14ac:dyDescent="0.2">
      <c r="B23" s="287" t="s">
        <v>1881</v>
      </c>
      <c r="C23" s="288"/>
      <c r="D23" s="288"/>
      <c r="E23" s="288"/>
      <c r="F23" s="288"/>
      <c r="G23" s="288"/>
      <c r="H23" s="288"/>
      <c r="I23" s="288"/>
      <c r="J23" s="288"/>
      <c r="K23" s="288"/>
      <c r="L23" s="288"/>
      <c r="M23" s="289" t="s">
        <v>618</v>
      </c>
      <c r="N23" s="289"/>
      <c r="O23" s="289" t="s">
        <v>60</v>
      </c>
      <c r="P23" s="289"/>
      <c r="Q23" s="290" t="s">
        <v>53</v>
      </c>
      <c r="R23" s="290"/>
      <c r="S23" s="34" t="s">
        <v>248</v>
      </c>
      <c r="T23" s="34" t="s">
        <v>803</v>
      </c>
      <c r="U23" s="34" t="s">
        <v>172</v>
      </c>
      <c r="V23" s="34" t="str">
        <f t="shared" si="0"/>
        <v>N/A</v>
      </c>
      <c r="W23" s="35" t="str">
        <f t="shared" si="1"/>
        <v>N/A</v>
      </c>
    </row>
    <row r="24" spans="2:27" ht="56.25" customHeight="1" x14ac:dyDescent="0.2">
      <c r="B24" s="287" t="s">
        <v>1880</v>
      </c>
      <c r="C24" s="288"/>
      <c r="D24" s="288"/>
      <c r="E24" s="288"/>
      <c r="F24" s="288"/>
      <c r="G24" s="288"/>
      <c r="H24" s="288"/>
      <c r="I24" s="288"/>
      <c r="J24" s="288"/>
      <c r="K24" s="288"/>
      <c r="L24" s="288"/>
      <c r="M24" s="289" t="s">
        <v>618</v>
      </c>
      <c r="N24" s="289"/>
      <c r="O24" s="289" t="s">
        <v>60</v>
      </c>
      <c r="P24" s="289"/>
      <c r="Q24" s="290" t="s">
        <v>70</v>
      </c>
      <c r="R24" s="290"/>
      <c r="S24" s="34" t="s">
        <v>505</v>
      </c>
      <c r="T24" s="34" t="s">
        <v>172</v>
      </c>
      <c r="U24" s="34" t="s">
        <v>172</v>
      </c>
      <c r="V24" s="34" t="str">
        <f t="shared" si="0"/>
        <v>N/A</v>
      </c>
      <c r="W24" s="35" t="str">
        <f t="shared" si="1"/>
        <v>N/A</v>
      </c>
    </row>
    <row r="25" spans="2:27" ht="56.25" customHeight="1" x14ac:dyDescent="0.2">
      <c r="B25" s="287" t="s">
        <v>1879</v>
      </c>
      <c r="C25" s="288"/>
      <c r="D25" s="288"/>
      <c r="E25" s="288"/>
      <c r="F25" s="288"/>
      <c r="G25" s="288"/>
      <c r="H25" s="288"/>
      <c r="I25" s="288"/>
      <c r="J25" s="288"/>
      <c r="K25" s="288"/>
      <c r="L25" s="288"/>
      <c r="M25" s="289" t="s">
        <v>618</v>
      </c>
      <c r="N25" s="289"/>
      <c r="O25" s="289" t="s">
        <v>60</v>
      </c>
      <c r="P25" s="289"/>
      <c r="Q25" s="290" t="s">
        <v>53</v>
      </c>
      <c r="R25" s="290"/>
      <c r="S25" s="34" t="s">
        <v>505</v>
      </c>
      <c r="T25" s="34" t="s">
        <v>99</v>
      </c>
      <c r="U25" s="34" t="s">
        <v>172</v>
      </c>
      <c r="V25" s="34" t="str">
        <f t="shared" si="0"/>
        <v>N/A</v>
      </c>
      <c r="W25" s="35" t="str">
        <f t="shared" si="1"/>
        <v>N/A</v>
      </c>
    </row>
    <row r="26" spans="2:27" ht="56.25" customHeight="1" thickBot="1" x14ac:dyDescent="0.25">
      <c r="B26" s="287" t="s">
        <v>1878</v>
      </c>
      <c r="C26" s="288"/>
      <c r="D26" s="288"/>
      <c r="E26" s="288"/>
      <c r="F26" s="288"/>
      <c r="G26" s="288"/>
      <c r="H26" s="288"/>
      <c r="I26" s="288"/>
      <c r="J26" s="288"/>
      <c r="K26" s="288"/>
      <c r="L26" s="288"/>
      <c r="M26" s="289" t="s">
        <v>618</v>
      </c>
      <c r="N26" s="289"/>
      <c r="O26" s="289" t="s">
        <v>60</v>
      </c>
      <c r="P26" s="289"/>
      <c r="Q26" s="290" t="s">
        <v>53</v>
      </c>
      <c r="R26" s="290"/>
      <c r="S26" s="34" t="s">
        <v>1179</v>
      </c>
      <c r="T26" s="34" t="s">
        <v>57</v>
      </c>
      <c r="U26" s="34" t="s">
        <v>57</v>
      </c>
      <c r="V26" s="34" t="str">
        <f t="shared" si="0"/>
        <v>N/A</v>
      </c>
      <c r="W26" s="35">
        <f t="shared" si="1"/>
        <v>0</v>
      </c>
    </row>
    <row r="27" spans="2:27" ht="21.75" customHeight="1" thickTop="1" thickBot="1" x14ac:dyDescent="0.25">
      <c r="B27" s="11" t="s">
        <v>65</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291" t="s">
        <v>2293</v>
      </c>
      <c r="C28" s="292"/>
      <c r="D28" s="292"/>
      <c r="E28" s="292"/>
      <c r="F28" s="292"/>
      <c r="G28" s="292"/>
      <c r="H28" s="292"/>
      <c r="I28" s="292"/>
      <c r="J28" s="292"/>
      <c r="K28" s="292"/>
      <c r="L28" s="292"/>
      <c r="M28" s="292"/>
      <c r="N28" s="292"/>
      <c r="O28" s="292"/>
      <c r="P28" s="292"/>
      <c r="Q28" s="293"/>
      <c r="R28" s="37" t="s">
        <v>45</v>
      </c>
      <c r="S28" s="274" t="s">
        <v>46</v>
      </c>
      <c r="T28" s="274"/>
      <c r="U28" s="38" t="s">
        <v>66</v>
      </c>
      <c r="V28" s="273" t="s">
        <v>67</v>
      </c>
      <c r="W28" s="275"/>
    </row>
    <row r="29" spans="2:27" ht="30.75" customHeight="1" thickBot="1" x14ac:dyDescent="0.25">
      <c r="B29" s="294"/>
      <c r="C29" s="295"/>
      <c r="D29" s="295"/>
      <c r="E29" s="295"/>
      <c r="F29" s="295"/>
      <c r="G29" s="295"/>
      <c r="H29" s="295"/>
      <c r="I29" s="295"/>
      <c r="J29" s="295"/>
      <c r="K29" s="295"/>
      <c r="L29" s="295"/>
      <c r="M29" s="295"/>
      <c r="N29" s="295"/>
      <c r="O29" s="295"/>
      <c r="P29" s="295"/>
      <c r="Q29" s="296"/>
      <c r="R29" s="39" t="s">
        <v>68</v>
      </c>
      <c r="S29" s="39" t="s">
        <v>68</v>
      </c>
      <c r="T29" s="39" t="s">
        <v>60</v>
      </c>
      <c r="U29" s="39" t="s">
        <v>68</v>
      </c>
      <c r="V29" s="39" t="s">
        <v>69</v>
      </c>
      <c r="W29" s="32" t="s">
        <v>70</v>
      </c>
      <c r="Y29" s="36"/>
    </row>
    <row r="30" spans="2:27" ht="23.25" customHeight="1" thickBot="1" x14ac:dyDescent="0.25">
      <c r="B30" s="306" t="s">
        <v>71</v>
      </c>
      <c r="C30" s="307"/>
      <c r="D30" s="307"/>
      <c r="E30" s="40" t="s">
        <v>598</v>
      </c>
      <c r="F30" s="40"/>
      <c r="G30" s="40"/>
      <c r="H30" s="41"/>
      <c r="I30" s="41"/>
      <c r="J30" s="41"/>
      <c r="K30" s="41"/>
      <c r="L30" s="41"/>
      <c r="M30" s="41"/>
      <c r="N30" s="41"/>
      <c r="O30" s="41"/>
      <c r="P30" s="42"/>
      <c r="Q30" s="42"/>
      <c r="R30" s="43" t="s">
        <v>1877</v>
      </c>
      <c r="S30" s="44" t="s">
        <v>11</v>
      </c>
      <c r="T30" s="42"/>
      <c r="U30" s="44" t="s">
        <v>1402</v>
      </c>
      <c r="V30" s="42"/>
      <c r="W30" s="45">
        <f>+IF(ISERR(U30/R30*100),"N/A",ROUND(U30/R30*100,2))</f>
        <v>0.4</v>
      </c>
    </row>
    <row r="31" spans="2:27" ht="26.25" customHeight="1" thickBot="1" x14ac:dyDescent="0.25">
      <c r="B31" s="308" t="s">
        <v>75</v>
      </c>
      <c r="C31" s="309"/>
      <c r="D31" s="309"/>
      <c r="E31" s="46" t="s">
        <v>598</v>
      </c>
      <c r="F31" s="46"/>
      <c r="G31" s="46"/>
      <c r="H31" s="47"/>
      <c r="I31" s="47"/>
      <c r="J31" s="47"/>
      <c r="K31" s="47"/>
      <c r="L31" s="47"/>
      <c r="M31" s="47"/>
      <c r="N31" s="47"/>
      <c r="O31" s="47"/>
      <c r="P31" s="48"/>
      <c r="Q31" s="48"/>
      <c r="R31" s="49" t="s">
        <v>1877</v>
      </c>
      <c r="S31" s="50" t="s">
        <v>157</v>
      </c>
      <c r="T31" s="51">
        <f>+IF(ISERR(S31/R31*100),"N/A",ROUND(S31/R31*100,2))</f>
        <v>1.47</v>
      </c>
      <c r="U31" s="50" t="s">
        <v>1402</v>
      </c>
      <c r="V31" s="51">
        <f>+IF(ISERR(U31/S31*100),"N/A",ROUND(U31/S31*100,2))</f>
        <v>27.27</v>
      </c>
      <c r="W31" s="52">
        <f>+IF(ISERR(U31/R31*100),"N/A",ROUND(U31/R31*100,2))</f>
        <v>0.4</v>
      </c>
    </row>
    <row r="32" spans="2:27" ht="22.5" customHeight="1" thickTop="1" thickBot="1" x14ac:dyDescent="0.25">
      <c r="B32" s="11" t="s">
        <v>81</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97" t="s">
        <v>1876</v>
      </c>
      <c r="C33" s="298"/>
      <c r="D33" s="298"/>
      <c r="E33" s="298"/>
      <c r="F33" s="298"/>
      <c r="G33" s="298"/>
      <c r="H33" s="298"/>
      <c r="I33" s="298"/>
      <c r="J33" s="298"/>
      <c r="K33" s="298"/>
      <c r="L33" s="298"/>
      <c r="M33" s="298"/>
      <c r="N33" s="298"/>
      <c r="O33" s="298"/>
      <c r="P33" s="298"/>
      <c r="Q33" s="298"/>
      <c r="R33" s="298"/>
      <c r="S33" s="298"/>
      <c r="T33" s="298"/>
      <c r="U33" s="298"/>
      <c r="V33" s="298"/>
      <c r="W33" s="299"/>
    </row>
    <row r="34" spans="2:23" ht="63.75" customHeight="1" thickBot="1" x14ac:dyDescent="0.25">
      <c r="B34" s="300"/>
      <c r="C34" s="301"/>
      <c r="D34" s="301"/>
      <c r="E34" s="301"/>
      <c r="F34" s="301"/>
      <c r="G34" s="301"/>
      <c r="H34" s="301"/>
      <c r="I34" s="301"/>
      <c r="J34" s="301"/>
      <c r="K34" s="301"/>
      <c r="L34" s="301"/>
      <c r="M34" s="301"/>
      <c r="N34" s="301"/>
      <c r="O34" s="301"/>
      <c r="P34" s="301"/>
      <c r="Q34" s="301"/>
      <c r="R34" s="301"/>
      <c r="S34" s="301"/>
      <c r="T34" s="301"/>
      <c r="U34" s="301"/>
      <c r="V34" s="301"/>
      <c r="W34" s="302"/>
    </row>
    <row r="35" spans="2:23" ht="37.5" customHeight="1" thickTop="1" x14ac:dyDescent="0.2">
      <c r="B35" s="297" t="s">
        <v>1875</v>
      </c>
      <c r="C35" s="298"/>
      <c r="D35" s="298"/>
      <c r="E35" s="298"/>
      <c r="F35" s="298"/>
      <c r="G35" s="298"/>
      <c r="H35" s="298"/>
      <c r="I35" s="298"/>
      <c r="J35" s="298"/>
      <c r="K35" s="298"/>
      <c r="L35" s="298"/>
      <c r="M35" s="298"/>
      <c r="N35" s="298"/>
      <c r="O35" s="298"/>
      <c r="P35" s="298"/>
      <c r="Q35" s="298"/>
      <c r="R35" s="298"/>
      <c r="S35" s="298"/>
      <c r="T35" s="298"/>
      <c r="U35" s="298"/>
      <c r="V35" s="298"/>
      <c r="W35" s="299"/>
    </row>
    <row r="36" spans="2:23" ht="15" customHeight="1" thickBot="1" x14ac:dyDescent="0.25">
      <c r="B36" s="300"/>
      <c r="C36" s="301"/>
      <c r="D36" s="301"/>
      <c r="E36" s="301"/>
      <c r="F36" s="301"/>
      <c r="G36" s="301"/>
      <c r="H36" s="301"/>
      <c r="I36" s="301"/>
      <c r="J36" s="301"/>
      <c r="K36" s="301"/>
      <c r="L36" s="301"/>
      <c r="M36" s="301"/>
      <c r="N36" s="301"/>
      <c r="O36" s="301"/>
      <c r="P36" s="301"/>
      <c r="Q36" s="301"/>
      <c r="R36" s="301"/>
      <c r="S36" s="301"/>
      <c r="T36" s="301"/>
      <c r="U36" s="301"/>
      <c r="V36" s="301"/>
      <c r="W36" s="302"/>
    </row>
    <row r="37" spans="2:23" ht="37.5" customHeight="1" thickTop="1" x14ac:dyDescent="0.2">
      <c r="B37" s="297" t="s">
        <v>1874</v>
      </c>
      <c r="C37" s="298"/>
      <c r="D37" s="298"/>
      <c r="E37" s="298"/>
      <c r="F37" s="298"/>
      <c r="G37" s="298"/>
      <c r="H37" s="298"/>
      <c r="I37" s="298"/>
      <c r="J37" s="298"/>
      <c r="K37" s="298"/>
      <c r="L37" s="298"/>
      <c r="M37" s="298"/>
      <c r="N37" s="298"/>
      <c r="O37" s="298"/>
      <c r="P37" s="298"/>
      <c r="Q37" s="298"/>
      <c r="R37" s="298"/>
      <c r="S37" s="298"/>
      <c r="T37" s="298"/>
      <c r="U37" s="298"/>
      <c r="V37" s="298"/>
      <c r="W37" s="299"/>
    </row>
    <row r="38" spans="2:23" ht="13.5" thickBot="1" x14ac:dyDescent="0.25">
      <c r="B38" s="303"/>
      <c r="C38" s="304"/>
      <c r="D38" s="304"/>
      <c r="E38" s="304"/>
      <c r="F38" s="304"/>
      <c r="G38" s="304"/>
      <c r="H38" s="304"/>
      <c r="I38" s="304"/>
      <c r="J38" s="304"/>
      <c r="K38" s="304"/>
      <c r="L38" s="304"/>
      <c r="M38" s="304"/>
      <c r="N38" s="304"/>
      <c r="O38" s="304"/>
      <c r="P38" s="304"/>
      <c r="Q38" s="304"/>
      <c r="R38" s="304"/>
      <c r="S38" s="304"/>
      <c r="T38" s="304"/>
      <c r="U38" s="304"/>
      <c r="V38" s="304"/>
      <c r="W38" s="305"/>
    </row>
  </sheetData>
  <mergeCells count="7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8:Q29"/>
    <mergeCell ref="B35:W36"/>
    <mergeCell ref="B37:W38"/>
    <mergeCell ref="S28:T28"/>
    <mergeCell ref="V28:W28"/>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2"/>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1915</v>
      </c>
      <c r="D4" s="253" t="s">
        <v>1914</v>
      </c>
      <c r="E4" s="253"/>
      <c r="F4" s="253"/>
      <c r="G4" s="253"/>
      <c r="H4" s="254"/>
      <c r="I4" s="18"/>
      <c r="J4" s="255" t="s">
        <v>6</v>
      </c>
      <c r="K4" s="253"/>
      <c r="L4" s="17" t="s">
        <v>1913</v>
      </c>
      <c r="M4" s="256" t="s">
        <v>1912</v>
      </c>
      <c r="N4" s="256"/>
      <c r="O4" s="256"/>
      <c r="P4" s="256"/>
      <c r="Q4" s="257"/>
      <c r="R4" s="19"/>
      <c r="S4" s="258" t="s">
        <v>9</v>
      </c>
      <c r="T4" s="259"/>
      <c r="U4" s="259"/>
      <c r="V4" s="260" t="s">
        <v>1911</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11</v>
      </c>
      <c r="D6" s="262" t="s">
        <v>11</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1910</v>
      </c>
      <c r="K8" s="26" t="s">
        <v>1909</v>
      </c>
      <c r="L8" s="26" t="s">
        <v>1908</v>
      </c>
      <c r="M8" s="26" t="s">
        <v>1907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330" customHeight="1" thickTop="1" thickBot="1" x14ac:dyDescent="0.25">
      <c r="B10" s="27" t="s">
        <v>25</v>
      </c>
      <c r="C10" s="260" t="s">
        <v>1906</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1905</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1904</v>
      </c>
      <c r="C21" s="288"/>
      <c r="D21" s="288"/>
      <c r="E21" s="288"/>
      <c r="F21" s="288"/>
      <c r="G21" s="288"/>
      <c r="H21" s="288"/>
      <c r="I21" s="288"/>
      <c r="J21" s="288"/>
      <c r="K21" s="288"/>
      <c r="L21" s="288"/>
      <c r="M21" s="289" t="s">
        <v>321</v>
      </c>
      <c r="N21" s="289"/>
      <c r="O21" s="289" t="s">
        <v>60</v>
      </c>
      <c r="P21" s="289"/>
      <c r="Q21" s="290" t="s">
        <v>70</v>
      </c>
      <c r="R21" s="290"/>
      <c r="S21" s="34" t="s">
        <v>1903</v>
      </c>
      <c r="T21" s="34" t="s">
        <v>172</v>
      </c>
      <c r="U21" s="34" t="s">
        <v>172</v>
      </c>
      <c r="V21" s="34" t="str">
        <f t="shared" ref="V21:V28" si="0">+IF(ISERR(U21/T21*100),"N/A",ROUND(U21/T21*100,2))</f>
        <v>N/A</v>
      </c>
      <c r="W21" s="35" t="str">
        <f t="shared" ref="W21:W28" si="1">+IF(ISERR(U21/S21*100),"N/A",ROUND(U21/S21*100,2))</f>
        <v>N/A</v>
      </c>
    </row>
    <row r="22" spans="2:27" ht="56.25" customHeight="1" x14ac:dyDescent="0.2">
      <c r="B22" s="287" t="s">
        <v>1902</v>
      </c>
      <c r="C22" s="288"/>
      <c r="D22" s="288"/>
      <c r="E22" s="288"/>
      <c r="F22" s="288"/>
      <c r="G22" s="288"/>
      <c r="H22" s="288"/>
      <c r="I22" s="288"/>
      <c r="J22" s="288"/>
      <c r="K22" s="288"/>
      <c r="L22" s="288"/>
      <c r="M22" s="289" t="s">
        <v>321</v>
      </c>
      <c r="N22" s="289"/>
      <c r="O22" s="289" t="s">
        <v>60</v>
      </c>
      <c r="P22" s="289"/>
      <c r="Q22" s="290" t="s">
        <v>70</v>
      </c>
      <c r="R22" s="290"/>
      <c r="S22" s="34" t="s">
        <v>798</v>
      </c>
      <c r="T22" s="34" t="s">
        <v>172</v>
      </c>
      <c r="U22" s="34" t="s">
        <v>172</v>
      </c>
      <c r="V22" s="34" t="str">
        <f t="shared" si="0"/>
        <v>N/A</v>
      </c>
      <c r="W22" s="35" t="str">
        <f t="shared" si="1"/>
        <v>N/A</v>
      </c>
    </row>
    <row r="23" spans="2:27" ht="56.25" customHeight="1" x14ac:dyDescent="0.2">
      <c r="B23" s="287" t="s">
        <v>1901</v>
      </c>
      <c r="C23" s="288"/>
      <c r="D23" s="288"/>
      <c r="E23" s="288"/>
      <c r="F23" s="288"/>
      <c r="G23" s="288"/>
      <c r="H23" s="288"/>
      <c r="I23" s="288"/>
      <c r="J23" s="288"/>
      <c r="K23" s="288"/>
      <c r="L23" s="288"/>
      <c r="M23" s="289" t="s">
        <v>321</v>
      </c>
      <c r="N23" s="289"/>
      <c r="O23" s="289" t="s">
        <v>60</v>
      </c>
      <c r="P23" s="289"/>
      <c r="Q23" s="290" t="s">
        <v>53</v>
      </c>
      <c r="R23" s="290"/>
      <c r="S23" s="34" t="s">
        <v>54</v>
      </c>
      <c r="T23" s="34" t="s">
        <v>1402</v>
      </c>
      <c r="U23" s="34" t="s">
        <v>1402</v>
      </c>
      <c r="V23" s="34">
        <f t="shared" si="0"/>
        <v>100</v>
      </c>
      <c r="W23" s="35">
        <f t="shared" si="1"/>
        <v>0.03</v>
      </c>
    </row>
    <row r="24" spans="2:27" ht="56.25" customHeight="1" x14ac:dyDescent="0.2">
      <c r="B24" s="287" t="s">
        <v>1900</v>
      </c>
      <c r="C24" s="288"/>
      <c r="D24" s="288"/>
      <c r="E24" s="288"/>
      <c r="F24" s="288"/>
      <c r="G24" s="288"/>
      <c r="H24" s="288"/>
      <c r="I24" s="288"/>
      <c r="J24" s="288"/>
      <c r="K24" s="288"/>
      <c r="L24" s="288"/>
      <c r="M24" s="289" t="s">
        <v>321</v>
      </c>
      <c r="N24" s="289"/>
      <c r="O24" s="289" t="s">
        <v>60</v>
      </c>
      <c r="P24" s="289"/>
      <c r="Q24" s="290" t="s">
        <v>70</v>
      </c>
      <c r="R24" s="290"/>
      <c r="S24" s="34" t="s">
        <v>54</v>
      </c>
      <c r="T24" s="34" t="s">
        <v>172</v>
      </c>
      <c r="U24" s="34" t="s">
        <v>172</v>
      </c>
      <c r="V24" s="34" t="str">
        <f t="shared" si="0"/>
        <v>N/A</v>
      </c>
      <c r="W24" s="35" t="str">
        <f t="shared" si="1"/>
        <v>N/A</v>
      </c>
    </row>
    <row r="25" spans="2:27" ht="56.25" customHeight="1" x14ac:dyDescent="0.2">
      <c r="B25" s="287" t="s">
        <v>1904</v>
      </c>
      <c r="C25" s="288"/>
      <c r="D25" s="288"/>
      <c r="E25" s="288"/>
      <c r="F25" s="288"/>
      <c r="G25" s="288"/>
      <c r="H25" s="288"/>
      <c r="I25" s="288"/>
      <c r="J25" s="288"/>
      <c r="K25" s="288"/>
      <c r="L25" s="288"/>
      <c r="M25" s="289" t="s">
        <v>17</v>
      </c>
      <c r="N25" s="289"/>
      <c r="O25" s="289" t="s">
        <v>60</v>
      </c>
      <c r="P25" s="289"/>
      <c r="Q25" s="290" t="s">
        <v>70</v>
      </c>
      <c r="R25" s="290"/>
      <c r="S25" s="34" t="s">
        <v>1903</v>
      </c>
      <c r="T25" s="34" t="s">
        <v>172</v>
      </c>
      <c r="U25" s="34" t="s">
        <v>172</v>
      </c>
      <c r="V25" s="34" t="str">
        <f t="shared" si="0"/>
        <v>N/A</v>
      </c>
      <c r="W25" s="35" t="str">
        <f t="shared" si="1"/>
        <v>N/A</v>
      </c>
    </row>
    <row r="26" spans="2:27" ht="56.25" customHeight="1" x14ac:dyDescent="0.2">
      <c r="B26" s="287" t="s">
        <v>1902</v>
      </c>
      <c r="C26" s="288"/>
      <c r="D26" s="288"/>
      <c r="E26" s="288"/>
      <c r="F26" s="288"/>
      <c r="G26" s="288"/>
      <c r="H26" s="288"/>
      <c r="I26" s="288"/>
      <c r="J26" s="288"/>
      <c r="K26" s="288"/>
      <c r="L26" s="288"/>
      <c r="M26" s="289" t="s">
        <v>17</v>
      </c>
      <c r="N26" s="289"/>
      <c r="O26" s="289" t="s">
        <v>60</v>
      </c>
      <c r="P26" s="289"/>
      <c r="Q26" s="290" t="s">
        <v>70</v>
      </c>
      <c r="R26" s="290"/>
      <c r="S26" s="34" t="s">
        <v>798</v>
      </c>
      <c r="T26" s="34" t="s">
        <v>172</v>
      </c>
      <c r="U26" s="34" t="s">
        <v>172</v>
      </c>
      <c r="V26" s="34" t="str">
        <f t="shared" si="0"/>
        <v>N/A</v>
      </c>
      <c r="W26" s="35" t="str">
        <f t="shared" si="1"/>
        <v>N/A</v>
      </c>
    </row>
    <row r="27" spans="2:27" ht="56.25" customHeight="1" x14ac:dyDescent="0.2">
      <c r="B27" s="287" t="s">
        <v>1901</v>
      </c>
      <c r="C27" s="288"/>
      <c r="D27" s="288"/>
      <c r="E27" s="288"/>
      <c r="F27" s="288"/>
      <c r="G27" s="288"/>
      <c r="H27" s="288"/>
      <c r="I27" s="288"/>
      <c r="J27" s="288"/>
      <c r="K27" s="288"/>
      <c r="L27" s="288"/>
      <c r="M27" s="289" t="s">
        <v>17</v>
      </c>
      <c r="N27" s="289"/>
      <c r="O27" s="289" t="s">
        <v>60</v>
      </c>
      <c r="P27" s="289"/>
      <c r="Q27" s="290" t="s">
        <v>53</v>
      </c>
      <c r="R27" s="290"/>
      <c r="S27" s="34" t="s">
        <v>54</v>
      </c>
      <c r="T27" s="34" t="s">
        <v>1402</v>
      </c>
      <c r="U27" s="34" t="s">
        <v>1402</v>
      </c>
      <c r="V27" s="34">
        <f t="shared" si="0"/>
        <v>100</v>
      </c>
      <c r="W27" s="35">
        <f t="shared" si="1"/>
        <v>0.03</v>
      </c>
    </row>
    <row r="28" spans="2:27" ht="56.25" customHeight="1" thickBot="1" x14ac:dyDescent="0.25">
      <c r="B28" s="287" t="s">
        <v>1900</v>
      </c>
      <c r="C28" s="288"/>
      <c r="D28" s="288"/>
      <c r="E28" s="288"/>
      <c r="F28" s="288"/>
      <c r="G28" s="288"/>
      <c r="H28" s="288"/>
      <c r="I28" s="288"/>
      <c r="J28" s="288"/>
      <c r="K28" s="288"/>
      <c r="L28" s="288"/>
      <c r="M28" s="289" t="s">
        <v>17</v>
      </c>
      <c r="N28" s="289"/>
      <c r="O28" s="289" t="s">
        <v>60</v>
      </c>
      <c r="P28" s="289"/>
      <c r="Q28" s="290" t="s">
        <v>70</v>
      </c>
      <c r="R28" s="290"/>
      <c r="S28" s="34" t="s">
        <v>54</v>
      </c>
      <c r="T28" s="34" t="s">
        <v>172</v>
      </c>
      <c r="U28" s="34" t="s">
        <v>172</v>
      </c>
      <c r="V28" s="34" t="str">
        <f t="shared" si="0"/>
        <v>N/A</v>
      </c>
      <c r="W28" s="35" t="str">
        <f t="shared" si="1"/>
        <v>N/A</v>
      </c>
    </row>
    <row r="29" spans="2:27" ht="21.75" customHeight="1" thickTop="1" thickBot="1" x14ac:dyDescent="0.25">
      <c r="B29" s="11" t="s">
        <v>65</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291" t="s">
        <v>2293</v>
      </c>
      <c r="C30" s="292"/>
      <c r="D30" s="292"/>
      <c r="E30" s="292"/>
      <c r="F30" s="292"/>
      <c r="G30" s="292"/>
      <c r="H30" s="292"/>
      <c r="I30" s="292"/>
      <c r="J30" s="292"/>
      <c r="K30" s="292"/>
      <c r="L30" s="292"/>
      <c r="M30" s="292"/>
      <c r="N30" s="292"/>
      <c r="O30" s="292"/>
      <c r="P30" s="292"/>
      <c r="Q30" s="293"/>
      <c r="R30" s="37" t="s">
        <v>45</v>
      </c>
      <c r="S30" s="274" t="s">
        <v>46</v>
      </c>
      <c r="T30" s="274"/>
      <c r="U30" s="38" t="s">
        <v>66</v>
      </c>
      <c r="V30" s="273" t="s">
        <v>67</v>
      </c>
      <c r="W30" s="275"/>
    </row>
    <row r="31" spans="2:27" ht="30.75" customHeight="1" thickBot="1" x14ac:dyDescent="0.25">
      <c r="B31" s="294"/>
      <c r="C31" s="295"/>
      <c r="D31" s="295"/>
      <c r="E31" s="295"/>
      <c r="F31" s="295"/>
      <c r="G31" s="295"/>
      <c r="H31" s="295"/>
      <c r="I31" s="295"/>
      <c r="J31" s="295"/>
      <c r="K31" s="295"/>
      <c r="L31" s="295"/>
      <c r="M31" s="295"/>
      <c r="N31" s="295"/>
      <c r="O31" s="295"/>
      <c r="P31" s="295"/>
      <c r="Q31" s="296"/>
      <c r="R31" s="39" t="s">
        <v>68</v>
      </c>
      <c r="S31" s="39" t="s">
        <v>68</v>
      </c>
      <c r="T31" s="39" t="s">
        <v>60</v>
      </c>
      <c r="U31" s="39" t="s">
        <v>68</v>
      </c>
      <c r="V31" s="39" t="s">
        <v>69</v>
      </c>
      <c r="W31" s="32" t="s">
        <v>70</v>
      </c>
      <c r="Y31" s="36"/>
    </row>
    <row r="32" spans="2:27" ht="23.25" customHeight="1" thickBot="1" x14ac:dyDescent="0.25">
      <c r="B32" s="306" t="s">
        <v>71</v>
      </c>
      <c r="C32" s="307"/>
      <c r="D32" s="307"/>
      <c r="E32" s="40" t="s">
        <v>309</v>
      </c>
      <c r="F32" s="40"/>
      <c r="G32" s="40"/>
      <c r="H32" s="41"/>
      <c r="I32" s="41"/>
      <c r="J32" s="41"/>
      <c r="K32" s="41"/>
      <c r="L32" s="41"/>
      <c r="M32" s="41"/>
      <c r="N32" s="41"/>
      <c r="O32" s="41"/>
      <c r="P32" s="42"/>
      <c r="Q32" s="42"/>
      <c r="R32" s="43" t="s">
        <v>1899</v>
      </c>
      <c r="S32" s="44" t="s">
        <v>11</v>
      </c>
      <c r="T32" s="42"/>
      <c r="U32" s="44" t="s">
        <v>1897</v>
      </c>
      <c r="V32" s="42"/>
      <c r="W32" s="45">
        <f>+IF(ISERR(U32/R32*100),"N/A",ROUND(U32/R32*100,2))</f>
        <v>3.78</v>
      </c>
    </row>
    <row r="33" spans="2:23" ht="26.25" customHeight="1" x14ac:dyDescent="0.2">
      <c r="B33" s="308" t="s">
        <v>75</v>
      </c>
      <c r="C33" s="309"/>
      <c r="D33" s="309"/>
      <c r="E33" s="46" t="s">
        <v>309</v>
      </c>
      <c r="F33" s="46"/>
      <c r="G33" s="46"/>
      <c r="H33" s="47"/>
      <c r="I33" s="47"/>
      <c r="J33" s="47"/>
      <c r="K33" s="47"/>
      <c r="L33" s="47"/>
      <c r="M33" s="47"/>
      <c r="N33" s="47"/>
      <c r="O33" s="47"/>
      <c r="P33" s="48"/>
      <c r="Q33" s="48"/>
      <c r="R33" s="49" t="s">
        <v>1899</v>
      </c>
      <c r="S33" s="50" t="s">
        <v>1898</v>
      </c>
      <c r="T33" s="51">
        <f>+IF(ISERR(S33/R33*100),"N/A",ROUND(S33/R33*100,2))</f>
        <v>65.739999999999995</v>
      </c>
      <c r="U33" s="50" t="s">
        <v>1897</v>
      </c>
      <c r="V33" s="51">
        <f>+IF(ISERR(U33/S33*100),"N/A",ROUND(U33/S33*100,2))</f>
        <v>5.75</v>
      </c>
      <c r="W33" s="52">
        <f>+IF(ISERR(U33/R33*100),"N/A",ROUND(U33/R33*100,2))</f>
        <v>3.78</v>
      </c>
    </row>
    <row r="34" spans="2:23" ht="23.25" customHeight="1" thickBot="1" x14ac:dyDescent="0.25">
      <c r="B34" s="306" t="s">
        <v>71</v>
      </c>
      <c r="C34" s="307"/>
      <c r="D34" s="307"/>
      <c r="E34" s="40" t="s">
        <v>77</v>
      </c>
      <c r="F34" s="40"/>
      <c r="G34" s="40"/>
      <c r="H34" s="41"/>
      <c r="I34" s="41"/>
      <c r="J34" s="41"/>
      <c r="K34" s="41"/>
      <c r="L34" s="41"/>
      <c r="M34" s="41"/>
      <c r="N34" s="41"/>
      <c r="O34" s="41"/>
      <c r="P34" s="42"/>
      <c r="Q34" s="42"/>
      <c r="R34" s="43" t="s">
        <v>1896</v>
      </c>
      <c r="S34" s="44" t="s">
        <v>11</v>
      </c>
      <c r="T34" s="42"/>
      <c r="U34" s="44" t="s">
        <v>57</v>
      </c>
      <c r="V34" s="42"/>
      <c r="W34" s="45">
        <f>+IF(ISERR(U34/R34*100),"N/A",ROUND(U34/R34*100,2))</f>
        <v>0</v>
      </c>
    </row>
    <row r="35" spans="2:23" ht="26.25" customHeight="1" thickBot="1" x14ac:dyDescent="0.25">
      <c r="B35" s="308" t="s">
        <v>75</v>
      </c>
      <c r="C35" s="309"/>
      <c r="D35" s="309"/>
      <c r="E35" s="46" t="s">
        <v>77</v>
      </c>
      <c r="F35" s="46"/>
      <c r="G35" s="46"/>
      <c r="H35" s="47"/>
      <c r="I35" s="47"/>
      <c r="J35" s="47"/>
      <c r="K35" s="47"/>
      <c r="L35" s="47"/>
      <c r="M35" s="47"/>
      <c r="N35" s="47"/>
      <c r="O35" s="47"/>
      <c r="P35" s="48"/>
      <c r="Q35" s="48"/>
      <c r="R35" s="49" t="s">
        <v>1896</v>
      </c>
      <c r="S35" s="50" t="s">
        <v>1895</v>
      </c>
      <c r="T35" s="51">
        <f>+IF(ISERR(S35/R35*100),"N/A",ROUND(S35/R35*100,2))</f>
        <v>37.450000000000003</v>
      </c>
      <c r="U35" s="50" t="s">
        <v>57</v>
      </c>
      <c r="V35" s="51">
        <f>+IF(ISERR(U35/S35*100),"N/A",ROUND(U35/S35*100,2))</f>
        <v>0</v>
      </c>
      <c r="W35" s="52">
        <f>+IF(ISERR(U35/R35*100),"N/A",ROUND(U35/R35*100,2))</f>
        <v>0</v>
      </c>
    </row>
    <row r="36" spans="2:23" ht="22.5" customHeight="1" thickTop="1" thickBot="1" x14ac:dyDescent="0.25">
      <c r="B36" s="11" t="s">
        <v>81</v>
      </c>
      <c r="C36" s="12"/>
      <c r="D36" s="12"/>
      <c r="E36" s="12"/>
      <c r="F36" s="12"/>
      <c r="G36" s="12"/>
      <c r="H36" s="13"/>
      <c r="I36" s="13"/>
      <c r="J36" s="13"/>
      <c r="K36" s="13"/>
      <c r="L36" s="13"/>
      <c r="M36" s="13"/>
      <c r="N36" s="13"/>
      <c r="O36" s="13"/>
      <c r="P36" s="13"/>
      <c r="Q36" s="13"/>
      <c r="R36" s="13"/>
      <c r="S36" s="13"/>
      <c r="T36" s="13"/>
      <c r="U36" s="13"/>
      <c r="V36" s="13"/>
      <c r="W36" s="14"/>
    </row>
    <row r="37" spans="2:23" ht="37.5" customHeight="1" thickTop="1" x14ac:dyDescent="0.2">
      <c r="B37" s="297" t="s">
        <v>1894</v>
      </c>
      <c r="C37" s="298"/>
      <c r="D37" s="298"/>
      <c r="E37" s="298"/>
      <c r="F37" s="298"/>
      <c r="G37" s="298"/>
      <c r="H37" s="298"/>
      <c r="I37" s="298"/>
      <c r="J37" s="298"/>
      <c r="K37" s="298"/>
      <c r="L37" s="298"/>
      <c r="M37" s="298"/>
      <c r="N37" s="298"/>
      <c r="O37" s="298"/>
      <c r="P37" s="298"/>
      <c r="Q37" s="298"/>
      <c r="R37" s="298"/>
      <c r="S37" s="298"/>
      <c r="T37" s="298"/>
      <c r="U37" s="298"/>
      <c r="V37" s="298"/>
      <c r="W37" s="299"/>
    </row>
    <row r="38" spans="2:23" ht="174" customHeight="1" thickBot="1" x14ac:dyDescent="0.25">
      <c r="B38" s="300"/>
      <c r="C38" s="301"/>
      <c r="D38" s="301"/>
      <c r="E38" s="301"/>
      <c r="F38" s="301"/>
      <c r="G38" s="301"/>
      <c r="H38" s="301"/>
      <c r="I38" s="301"/>
      <c r="J38" s="301"/>
      <c r="K38" s="301"/>
      <c r="L38" s="301"/>
      <c r="M38" s="301"/>
      <c r="N38" s="301"/>
      <c r="O38" s="301"/>
      <c r="P38" s="301"/>
      <c r="Q38" s="301"/>
      <c r="R38" s="301"/>
      <c r="S38" s="301"/>
      <c r="T38" s="301"/>
      <c r="U38" s="301"/>
      <c r="V38" s="301"/>
      <c r="W38" s="302"/>
    </row>
    <row r="39" spans="2:23" ht="37.5" customHeight="1" thickTop="1" x14ac:dyDescent="0.2">
      <c r="B39" s="297" t="s">
        <v>1893</v>
      </c>
      <c r="C39" s="298"/>
      <c r="D39" s="298"/>
      <c r="E39" s="298"/>
      <c r="F39" s="298"/>
      <c r="G39" s="298"/>
      <c r="H39" s="298"/>
      <c r="I39" s="298"/>
      <c r="J39" s="298"/>
      <c r="K39" s="298"/>
      <c r="L39" s="298"/>
      <c r="M39" s="298"/>
      <c r="N39" s="298"/>
      <c r="O39" s="298"/>
      <c r="P39" s="298"/>
      <c r="Q39" s="298"/>
      <c r="R39" s="298"/>
      <c r="S39" s="298"/>
      <c r="T39" s="298"/>
      <c r="U39" s="298"/>
      <c r="V39" s="298"/>
      <c r="W39" s="299"/>
    </row>
    <row r="40" spans="2:23" ht="88.5" customHeight="1" thickBot="1" x14ac:dyDescent="0.25">
      <c r="B40" s="300"/>
      <c r="C40" s="301"/>
      <c r="D40" s="301"/>
      <c r="E40" s="301"/>
      <c r="F40" s="301"/>
      <c r="G40" s="301"/>
      <c r="H40" s="301"/>
      <c r="I40" s="301"/>
      <c r="J40" s="301"/>
      <c r="K40" s="301"/>
      <c r="L40" s="301"/>
      <c r="M40" s="301"/>
      <c r="N40" s="301"/>
      <c r="O40" s="301"/>
      <c r="P40" s="301"/>
      <c r="Q40" s="301"/>
      <c r="R40" s="301"/>
      <c r="S40" s="301"/>
      <c r="T40" s="301"/>
      <c r="U40" s="301"/>
      <c r="V40" s="301"/>
      <c r="W40" s="302"/>
    </row>
    <row r="41" spans="2:23" ht="37.5" customHeight="1" thickTop="1" x14ac:dyDescent="0.2">
      <c r="B41" s="297" t="s">
        <v>1892</v>
      </c>
      <c r="C41" s="298"/>
      <c r="D41" s="298"/>
      <c r="E41" s="298"/>
      <c r="F41" s="298"/>
      <c r="G41" s="298"/>
      <c r="H41" s="298"/>
      <c r="I41" s="298"/>
      <c r="J41" s="298"/>
      <c r="K41" s="298"/>
      <c r="L41" s="298"/>
      <c r="M41" s="298"/>
      <c r="N41" s="298"/>
      <c r="O41" s="298"/>
      <c r="P41" s="298"/>
      <c r="Q41" s="298"/>
      <c r="R41" s="298"/>
      <c r="S41" s="298"/>
      <c r="T41" s="298"/>
      <c r="U41" s="298"/>
      <c r="V41" s="298"/>
      <c r="W41" s="299"/>
    </row>
    <row r="42" spans="2:23" ht="39.75" customHeight="1" thickBot="1" x14ac:dyDescent="0.25">
      <c r="B42" s="303"/>
      <c r="C42" s="304"/>
      <c r="D42" s="304"/>
      <c r="E42" s="304"/>
      <c r="F42" s="304"/>
      <c r="G42" s="304"/>
      <c r="H42" s="304"/>
      <c r="I42" s="304"/>
      <c r="J42" s="304"/>
      <c r="K42" s="304"/>
      <c r="L42" s="304"/>
      <c r="M42" s="304"/>
      <c r="N42" s="304"/>
      <c r="O42" s="304"/>
      <c r="P42" s="304"/>
      <c r="Q42" s="304"/>
      <c r="R42" s="304"/>
      <c r="S42" s="304"/>
      <c r="T42" s="304"/>
      <c r="U42" s="304"/>
      <c r="V42" s="304"/>
      <c r="W42" s="305"/>
    </row>
  </sheetData>
  <mergeCells count="8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30:Q31"/>
    <mergeCell ref="S30:T30"/>
    <mergeCell ref="B39:W40"/>
    <mergeCell ref="B41:W42"/>
    <mergeCell ref="V30:W30"/>
    <mergeCell ref="B32:D32"/>
    <mergeCell ref="B33:D33"/>
    <mergeCell ref="B34:D34"/>
    <mergeCell ref="B35:D35"/>
    <mergeCell ref="B37:W38"/>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1915</v>
      </c>
      <c r="D4" s="253" t="s">
        <v>1914</v>
      </c>
      <c r="E4" s="253"/>
      <c r="F4" s="253"/>
      <c r="G4" s="253"/>
      <c r="H4" s="254"/>
      <c r="I4" s="18"/>
      <c r="J4" s="255" t="s">
        <v>6</v>
      </c>
      <c r="K4" s="253"/>
      <c r="L4" s="17" t="s">
        <v>1935</v>
      </c>
      <c r="M4" s="256" t="s">
        <v>1934</v>
      </c>
      <c r="N4" s="256"/>
      <c r="O4" s="256"/>
      <c r="P4" s="256"/>
      <c r="Q4" s="257"/>
      <c r="R4" s="19"/>
      <c r="S4" s="258" t="s">
        <v>9</v>
      </c>
      <c r="T4" s="259"/>
      <c r="U4" s="259"/>
      <c r="V4" s="260" t="s">
        <v>1933</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11</v>
      </c>
      <c r="D6" s="262" t="s">
        <v>11</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1932</v>
      </c>
      <c r="K8" s="26" t="s">
        <v>624</v>
      </c>
      <c r="L8" s="26" t="s">
        <v>1931</v>
      </c>
      <c r="M8" s="26" t="s">
        <v>1930</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204" customHeight="1" thickTop="1" thickBot="1" x14ac:dyDescent="0.25">
      <c r="B10" s="27" t="s">
        <v>25</v>
      </c>
      <c r="C10" s="260" t="s">
        <v>1929</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1905</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1928</v>
      </c>
      <c r="C21" s="288"/>
      <c r="D21" s="288"/>
      <c r="E21" s="288"/>
      <c r="F21" s="288"/>
      <c r="G21" s="288"/>
      <c r="H21" s="288"/>
      <c r="I21" s="288"/>
      <c r="J21" s="288"/>
      <c r="K21" s="288"/>
      <c r="L21" s="288"/>
      <c r="M21" s="289" t="s">
        <v>1922</v>
      </c>
      <c r="N21" s="289"/>
      <c r="O21" s="289" t="s">
        <v>60</v>
      </c>
      <c r="P21" s="289"/>
      <c r="Q21" s="290" t="s">
        <v>53</v>
      </c>
      <c r="R21" s="290"/>
      <c r="S21" s="34" t="s">
        <v>54</v>
      </c>
      <c r="T21" s="34" t="s">
        <v>1927</v>
      </c>
      <c r="U21" s="34" t="s">
        <v>1166</v>
      </c>
      <c r="V21" s="34">
        <f>+IF(ISERR(U21/T21*100),"N/A",ROUND(U21/T21*100,2))</f>
        <v>173.33</v>
      </c>
      <c r="W21" s="35">
        <f>+IF(ISERR(U21/S21*100),"N/A",ROUND(U21/S21*100,2))</f>
        <v>32.5</v>
      </c>
    </row>
    <row r="22" spans="2:27" ht="56.25" customHeight="1" x14ac:dyDescent="0.2">
      <c r="B22" s="287" t="s">
        <v>1926</v>
      </c>
      <c r="C22" s="288"/>
      <c r="D22" s="288"/>
      <c r="E22" s="288"/>
      <c r="F22" s="288"/>
      <c r="G22" s="288"/>
      <c r="H22" s="288"/>
      <c r="I22" s="288"/>
      <c r="J22" s="288"/>
      <c r="K22" s="288"/>
      <c r="L22" s="288"/>
      <c r="M22" s="289" t="s">
        <v>1922</v>
      </c>
      <c r="N22" s="289"/>
      <c r="O22" s="289" t="s">
        <v>60</v>
      </c>
      <c r="P22" s="289"/>
      <c r="Q22" s="290" t="s">
        <v>53</v>
      </c>
      <c r="R22" s="290"/>
      <c r="S22" s="34" t="s">
        <v>54</v>
      </c>
      <c r="T22" s="34" t="s">
        <v>248</v>
      </c>
      <c r="U22" s="34" t="s">
        <v>1175</v>
      </c>
      <c r="V22" s="34">
        <f>+IF(ISERR(U22/T22*100),"N/A",ROUND(U22/T22*100,2))</f>
        <v>150</v>
      </c>
      <c r="W22" s="35">
        <f>+IF(ISERR(U22/S22*100),"N/A",ROUND(U22/S22*100,2))</f>
        <v>45</v>
      </c>
    </row>
    <row r="23" spans="2:27" ht="56.25" customHeight="1" x14ac:dyDescent="0.2">
      <c r="B23" s="287" t="s">
        <v>1925</v>
      </c>
      <c r="C23" s="288"/>
      <c r="D23" s="288"/>
      <c r="E23" s="288"/>
      <c r="F23" s="288"/>
      <c r="G23" s="288"/>
      <c r="H23" s="288"/>
      <c r="I23" s="288"/>
      <c r="J23" s="288"/>
      <c r="K23" s="288"/>
      <c r="L23" s="288"/>
      <c r="M23" s="289" t="s">
        <v>1922</v>
      </c>
      <c r="N23" s="289"/>
      <c r="O23" s="289" t="s">
        <v>60</v>
      </c>
      <c r="P23" s="289"/>
      <c r="Q23" s="290" t="s">
        <v>53</v>
      </c>
      <c r="R23" s="290"/>
      <c r="S23" s="34" t="s">
        <v>54</v>
      </c>
      <c r="T23" s="34" t="s">
        <v>57</v>
      </c>
      <c r="U23" s="34" t="s">
        <v>1924</v>
      </c>
      <c r="V23" s="34" t="str">
        <f>+IF(ISERR(U23/T23*100),"N/A",ROUND(U23/T23*100,2))</f>
        <v>N/A</v>
      </c>
      <c r="W23" s="35">
        <f>+IF(ISERR(U23/S23*100),"N/A",ROUND(U23/S23*100,2))</f>
        <v>57</v>
      </c>
    </row>
    <row r="24" spans="2:27" ht="56.25" customHeight="1" thickBot="1" x14ac:dyDescent="0.25">
      <c r="B24" s="287" t="s">
        <v>1923</v>
      </c>
      <c r="C24" s="288"/>
      <c r="D24" s="288"/>
      <c r="E24" s="288"/>
      <c r="F24" s="288"/>
      <c r="G24" s="288"/>
      <c r="H24" s="288"/>
      <c r="I24" s="288"/>
      <c r="J24" s="288"/>
      <c r="K24" s="288"/>
      <c r="L24" s="288"/>
      <c r="M24" s="289" t="s">
        <v>1922</v>
      </c>
      <c r="N24" s="289"/>
      <c r="O24" s="289" t="s">
        <v>60</v>
      </c>
      <c r="P24" s="289"/>
      <c r="Q24" s="290" t="s">
        <v>53</v>
      </c>
      <c r="R24" s="290"/>
      <c r="S24" s="34" t="s">
        <v>54</v>
      </c>
      <c r="T24" s="34" t="s">
        <v>248</v>
      </c>
      <c r="U24" s="34" t="s">
        <v>63</v>
      </c>
      <c r="V24" s="34">
        <f>+IF(ISERR(U24/T24*100),"N/A",ROUND(U24/T24*100,2))</f>
        <v>83.33</v>
      </c>
      <c r="W24" s="35">
        <f>+IF(ISERR(U24/S24*100),"N/A",ROUND(U24/S24*100,2))</f>
        <v>25</v>
      </c>
    </row>
    <row r="25" spans="2:27" ht="21.75" customHeight="1" thickTop="1" thickBot="1" x14ac:dyDescent="0.25">
      <c r="B25" s="11" t="s">
        <v>65</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91" t="s">
        <v>2293</v>
      </c>
      <c r="C26" s="292"/>
      <c r="D26" s="292"/>
      <c r="E26" s="292"/>
      <c r="F26" s="292"/>
      <c r="G26" s="292"/>
      <c r="H26" s="292"/>
      <c r="I26" s="292"/>
      <c r="J26" s="292"/>
      <c r="K26" s="292"/>
      <c r="L26" s="292"/>
      <c r="M26" s="292"/>
      <c r="N26" s="292"/>
      <c r="O26" s="292"/>
      <c r="P26" s="292"/>
      <c r="Q26" s="293"/>
      <c r="R26" s="37" t="s">
        <v>45</v>
      </c>
      <c r="S26" s="274" t="s">
        <v>46</v>
      </c>
      <c r="T26" s="274"/>
      <c r="U26" s="38" t="s">
        <v>66</v>
      </c>
      <c r="V26" s="273" t="s">
        <v>67</v>
      </c>
      <c r="W26" s="275"/>
    </row>
    <row r="27" spans="2:27" ht="30.75" customHeight="1" thickBot="1" x14ac:dyDescent="0.25">
      <c r="B27" s="294"/>
      <c r="C27" s="295"/>
      <c r="D27" s="295"/>
      <c r="E27" s="295"/>
      <c r="F27" s="295"/>
      <c r="G27" s="295"/>
      <c r="H27" s="295"/>
      <c r="I27" s="295"/>
      <c r="J27" s="295"/>
      <c r="K27" s="295"/>
      <c r="L27" s="295"/>
      <c r="M27" s="295"/>
      <c r="N27" s="295"/>
      <c r="O27" s="295"/>
      <c r="P27" s="295"/>
      <c r="Q27" s="296"/>
      <c r="R27" s="39" t="s">
        <v>68</v>
      </c>
      <c r="S27" s="39" t="s">
        <v>68</v>
      </c>
      <c r="T27" s="39" t="s">
        <v>60</v>
      </c>
      <c r="U27" s="39" t="s">
        <v>68</v>
      </c>
      <c r="V27" s="39" t="s">
        <v>69</v>
      </c>
      <c r="W27" s="32" t="s">
        <v>70</v>
      </c>
      <c r="Y27" s="36"/>
    </row>
    <row r="28" spans="2:27" ht="23.25" customHeight="1" thickBot="1" x14ac:dyDescent="0.25">
      <c r="B28" s="306" t="s">
        <v>71</v>
      </c>
      <c r="C28" s="307"/>
      <c r="D28" s="307"/>
      <c r="E28" s="40" t="s">
        <v>1921</v>
      </c>
      <c r="F28" s="40"/>
      <c r="G28" s="40"/>
      <c r="H28" s="41"/>
      <c r="I28" s="41"/>
      <c r="J28" s="41"/>
      <c r="K28" s="41"/>
      <c r="L28" s="41"/>
      <c r="M28" s="41"/>
      <c r="N28" s="41"/>
      <c r="O28" s="41"/>
      <c r="P28" s="42"/>
      <c r="Q28" s="42"/>
      <c r="R28" s="43" t="s">
        <v>1920</v>
      </c>
      <c r="S28" s="44" t="s">
        <v>11</v>
      </c>
      <c r="T28" s="42"/>
      <c r="U28" s="44" t="s">
        <v>486</v>
      </c>
      <c r="V28" s="42"/>
      <c r="W28" s="45">
        <f>+IF(ISERR(U28/R28*100),"N/A",ROUND(U28/R28*100,2))</f>
        <v>4.66</v>
      </c>
    </row>
    <row r="29" spans="2:27" ht="26.25" customHeight="1" thickBot="1" x14ac:dyDescent="0.25">
      <c r="B29" s="308" t="s">
        <v>75</v>
      </c>
      <c r="C29" s="309"/>
      <c r="D29" s="309"/>
      <c r="E29" s="46" t="s">
        <v>1921</v>
      </c>
      <c r="F29" s="46"/>
      <c r="G29" s="46"/>
      <c r="H29" s="47"/>
      <c r="I29" s="47"/>
      <c r="J29" s="47"/>
      <c r="K29" s="47"/>
      <c r="L29" s="47"/>
      <c r="M29" s="47"/>
      <c r="N29" s="47"/>
      <c r="O29" s="47"/>
      <c r="P29" s="48"/>
      <c r="Q29" s="48"/>
      <c r="R29" s="49" t="s">
        <v>1920</v>
      </c>
      <c r="S29" s="50" t="s">
        <v>1919</v>
      </c>
      <c r="T29" s="51">
        <f>+IF(ISERR(S29/R29*100),"N/A",ROUND(S29/R29*100,2))</f>
        <v>48.27</v>
      </c>
      <c r="U29" s="50" t="s">
        <v>486</v>
      </c>
      <c r="V29" s="51">
        <f>+IF(ISERR(U29/S29*100),"N/A",ROUND(U29/S29*100,2))</f>
        <v>9.66</v>
      </c>
      <c r="W29" s="52">
        <f>+IF(ISERR(U29/R29*100),"N/A",ROUND(U29/R29*100,2))</f>
        <v>4.66</v>
      </c>
    </row>
    <row r="30" spans="2:27" ht="22.5" customHeight="1" thickTop="1" thickBot="1" x14ac:dyDescent="0.25">
      <c r="B30" s="11" t="s">
        <v>81</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97" t="s">
        <v>1918</v>
      </c>
      <c r="C31" s="298"/>
      <c r="D31" s="298"/>
      <c r="E31" s="298"/>
      <c r="F31" s="298"/>
      <c r="G31" s="298"/>
      <c r="H31" s="298"/>
      <c r="I31" s="298"/>
      <c r="J31" s="298"/>
      <c r="K31" s="298"/>
      <c r="L31" s="298"/>
      <c r="M31" s="298"/>
      <c r="N31" s="298"/>
      <c r="O31" s="298"/>
      <c r="P31" s="298"/>
      <c r="Q31" s="298"/>
      <c r="R31" s="298"/>
      <c r="S31" s="298"/>
      <c r="T31" s="298"/>
      <c r="U31" s="298"/>
      <c r="V31" s="298"/>
      <c r="W31" s="299"/>
    </row>
    <row r="32" spans="2:27" ht="37.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1917</v>
      </c>
      <c r="C33" s="298"/>
      <c r="D33" s="298"/>
      <c r="E33" s="298"/>
      <c r="F33" s="298"/>
      <c r="G33" s="298"/>
      <c r="H33" s="298"/>
      <c r="I33" s="298"/>
      <c r="J33" s="298"/>
      <c r="K33" s="298"/>
      <c r="L33" s="298"/>
      <c r="M33" s="298"/>
      <c r="N33" s="298"/>
      <c r="O33" s="298"/>
      <c r="P33" s="298"/>
      <c r="Q33" s="298"/>
      <c r="R33" s="298"/>
      <c r="S33" s="298"/>
      <c r="T33" s="298"/>
      <c r="U33" s="298"/>
      <c r="V33" s="298"/>
      <c r="W33" s="299"/>
    </row>
    <row r="34" spans="2:23" ht="15" customHeight="1" thickBot="1" x14ac:dyDescent="0.25">
      <c r="B34" s="300"/>
      <c r="C34" s="301"/>
      <c r="D34" s="301"/>
      <c r="E34" s="301"/>
      <c r="F34" s="301"/>
      <c r="G34" s="301"/>
      <c r="H34" s="301"/>
      <c r="I34" s="301"/>
      <c r="J34" s="301"/>
      <c r="K34" s="301"/>
      <c r="L34" s="301"/>
      <c r="M34" s="301"/>
      <c r="N34" s="301"/>
      <c r="O34" s="301"/>
      <c r="P34" s="301"/>
      <c r="Q34" s="301"/>
      <c r="R34" s="301"/>
      <c r="S34" s="301"/>
      <c r="T34" s="301"/>
      <c r="U34" s="301"/>
      <c r="V34" s="301"/>
      <c r="W34" s="302"/>
    </row>
    <row r="35" spans="2:23" ht="37.5" customHeight="1" thickTop="1" x14ac:dyDescent="0.2">
      <c r="B35" s="297" t="s">
        <v>1916</v>
      </c>
      <c r="C35" s="298"/>
      <c r="D35" s="298"/>
      <c r="E35" s="298"/>
      <c r="F35" s="298"/>
      <c r="G35" s="298"/>
      <c r="H35" s="298"/>
      <c r="I35" s="298"/>
      <c r="J35" s="298"/>
      <c r="K35" s="298"/>
      <c r="L35" s="298"/>
      <c r="M35" s="298"/>
      <c r="N35" s="298"/>
      <c r="O35" s="298"/>
      <c r="P35" s="298"/>
      <c r="Q35" s="298"/>
      <c r="R35" s="298"/>
      <c r="S35" s="298"/>
      <c r="T35" s="298"/>
      <c r="U35" s="298"/>
      <c r="V35" s="298"/>
      <c r="W35" s="299"/>
    </row>
    <row r="36" spans="2:23" ht="13.5" thickBot="1" x14ac:dyDescent="0.25">
      <c r="B36" s="303"/>
      <c r="C36" s="304"/>
      <c r="D36" s="304"/>
      <c r="E36" s="304"/>
      <c r="F36" s="304"/>
      <c r="G36" s="304"/>
      <c r="H36" s="304"/>
      <c r="I36" s="304"/>
      <c r="J36" s="304"/>
      <c r="K36" s="304"/>
      <c r="L36" s="304"/>
      <c r="M36" s="304"/>
      <c r="N36" s="304"/>
      <c r="O36" s="304"/>
      <c r="P36" s="304"/>
      <c r="Q36" s="304"/>
      <c r="R36" s="304"/>
      <c r="S36" s="304"/>
      <c r="T36" s="304"/>
      <c r="U36" s="304"/>
      <c r="V36" s="304"/>
      <c r="W36" s="30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79.5" customHeight="1" thickTop="1" thickBot="1" x14ac:dyDescent="0.25">
      <c r="A4" s="15"/>
      <c r="B4" s="16" t="s">
        <v>3</v>
      </c>
      <c r="C4" s="17" t="s">
        <v>1915</v>
      </c>
      <c r="D4" s="253" t="s">
        <v>1914</v>
      </c>
      <c r="E4" s="253"/>
      <c r="F4" s="253"/>
      <c r="G4" s="253"/>
      <c r="H4" s="254"/>
      <c r="I4" s="18"/>
      <c r="J4" s="255" t="s">
        <v>6</v>
      </c>
      <c r="K4" s="253"/>
      <c r="L4" s="17" t="s">
        <v>1947</v>
      </c>
      <c r="M4" s="256" t="s">
        <v>1946</v>
      </c>
      <c r="N4" s="256"/>
      <c r="O4" s="256"/>
      <c r="P4" s="256"/>
      <c r="Q4" s="257"/>
      <c r="R4" s="19"/>
      <c r="S4" s="258" t="s">
        <v>9</v>
      </c>
      <c r="T4" s="259"/>
      <c r="U4" s="259"/>
      <c r="V4" s="260" t="s">
        <v>202</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11</v>
      </c>
      <c r="D6" s="262" t="s">
        <v>11</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1945</v>
      </c>
      <c r="K8" s="26" t="s">
        <v>1944</v>
      </c>
      <c r="L8" s="26" t="s">
        <v>754</v>
      </c>
      <c r="M8" s="26" t="s">
        <v>1943</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85.25" customHeight="1" thickTop="1" thickBot="1" x14ac:dyDescent="0.25">
      <c r="B10" s="27" t="s">
        <v>25</v>
      </c>
      <c r="C10" s="260" t="s">
        <v>1942</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1905</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1941</v>
      </c>
      <c r="C21" s="288"/>
      <c r="D21" s="288"/>
      <c r="E21" s="288"/>
      <c r="F21" s="288"/>
      <c r="G21" s="288"/>
      <c r="H21" s="288"/>
      <c r="I21" s="288"/>
      <c r="J21" s="288"/>
      <c r="K21" s="288"/>
      <c r="L21" s="288"/>
      <c r="M21" s="289" t="s">
        <v>1537</v>
      </c>
      <c r="N21" s="289"/>
      <c r="O21" s="289" t="s">
        <v>60</v>
      </c>
      <c r="P21" s="289"/>
      <c r="Q21" s="290" t="s">
        <v>70</v>
      </c>
      <c r="R21" s="290"/>
      <c r="S21" s="34" t="s">
        <v>54</v>
      </c>
      <c r="T21" s="34" t="s">
        <v>172</v>
      </c>
      <c r="U21" s="34" t="s">
        <v>172</v>
      </c>
      <c r="V21" s="34" t="str">
        <f>+IF(ISERR(U21/T21*100),"N/A",ROUND(U21/T21*100,2))</f>
        <v>N/A</v>
      </c>
      <c r="W21" s="35" t="str">
        <f>+IF(ISERR(U21/S21*100),"N/A",ROUND(U21/S21*100,2))</f>
        <v>N/A</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1522</v>
      </c>
      <c r="F25" s="40"/>
      <c r="G25" s="40"/>
      <c r="H25" s="41"/>
      <c r="I25" s="41"/>
      <c r="J25" s="41"/>
      <c r="K25" s="41"/>
      <c r="L25" s="41"/>
      <c r="M25" s="41"/>
      <c r="N25" s="41"/>
      <c r="O25" s="41"/>
      <c r="P25" s="42"/>
      <c r="Q25" s="42"/>
      <c r="R25" s="43" t="s">
        <v>202</v>
      </c>
      <c r="S25" s="44" t="s">
        <v>11</v>
      </c>
      <c r="T25" s="42"/>
      <c r="U25" s="44" t="s">
        <v>1939</v>
      </c>
      <c r="V25" s="42"/>
      <c r="W25" s="45">
        <f>+IF(ISERR(U25/R25*100),"N/A",ROUND(U25/R25*100,2))</f>
        <v>55.8</v>
      </c>
    </row>
    <row r="26" spans="2:27" ht="26.25" customHeight="1" thickBot="1" x14ac:dyDescent="0.25">
      <c r="B26" s="308" t="s">
        <v>75</v>
      </c>
      <c r="C26" s="309"/>
      <c r="D26" s="309"/>
      <c r="E26" s="46" t="s">
        <v>1522</v>
      </c>
      <c r="F26" s="46"/>
      <c r="G26" s="46"/>
      <c r="H26" s="47"/>
      <c r="I26" s="47"/>
      <c r="J26" s="47"/>
      <c r="K26" s="47"/>
      <c r="L26" s="47"/>
      <c r="M26" s="47"/>
      <c r="N26" s="47"/>
      <c r="O26" s="47"/>
      <c r="P26" s="48"/>
      <c r="Q26" s="48"/>
      <c r="R26" s="49" t="s">
        <v>202</v>
      </c>
      <c r="S26" s="50" t="s">
        <v>1940</v>
      </c>
      <c r="T26" s="51">
        <f>+IF(ISERR(S26/R26*100),"N/A",ROUND(S26/R26*100,2))</f>
        <v>58.1</v>
      </c>
      <c r="U26" s="50" t="s">
        <v>1939</v>
      </c>
      <c r="V26" s="51">
        <f>+IF(ISERR(U26/S26*100),"N/A",ROUND(U26/S26*100,2))</f>
        <v>96.04</v>
      </c>
      <c r="W26" s="52">
        <f>+IF(ISERR(U26/R26*100),"N/A",ROUND(U26/R26*100,2))</f>
        <v>55.8</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1938</v>
      </c>
      <c r="C28" s="298"/>
      <c r="D28" s="298"/>
      <c r="E28" s="298"/>
      <c r="F28" s="298"/>
      <c r="G28" s="298"/>
      <c r="H28" s="298"/>
      <c r="I28" s="298"/>
      <c r="J28" s="298"/>
      <c r="K28" s="298"/>
      <c r="L28" s="298"/>
      <c r="M28" s="298"/>
      <c r="N28" s="298"/>
      <c r="O28" s="298"/>
      <c r="P28" s="298"/>
      <c r="Q28" s="298"/>
      <c r="R28" s="298"/>
      <c r="S28" s="298"/>
      <c r="T28" s="298"/>
      <c r="U28" s="298"/>
      <c r="V28" s="298"/>
      <c r="W28" s="299"/>
    </row>
    <row r="29" spans="2:27" ht="55.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1937</v>
      </c>
      <c r="C30" s="298"/>
      <c r="D30" s="298"/>
      <c r="E30" s="298"/>
      <c r="F30" s="298"/>
      <c r="G30" s="298"/>
      <c r="H30" s="298"/>
      <c r="I30" s="298"/>
      <c r="J30" s="298"/>
      <c r="K30" s="298"/>
      <c r="L30" s="298"/>
      <c r="M30" s="298"/>
      <c r="N30" s="298"/>
      <c r="O30" s="298"/>
      <c r="P30" s="298"/>
      <c r="Q30" s="298"/>
      <c r="R30" s="298"/>
      <c r="S30" s="298"/>
      <c r="T30" s="298"/>
      <c r="U30" s="298"/>
      <c r="V30" s="298"/>
      <c r="W30" s="299"/>
    </row>
    <row r="31" spans="2:27" ht="1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1936</v>
      </c>
      <c r="C32" s="298"/>
      <c r="D32" s="298"/>
      <c r="E32" s="298"/>
      <c r="F32" s="298"/>
      <c r="G32" s="298"/>
      <c r="H32" s="298"/>
      <c r="I32" s="298"/>
      <c r="J32" s="298"/>
      <c r="K32" s="298"/>
      <c r="L32" s="298"/>
      <c r="M32" s="298"/>
      <c r="N32" s="298"/>
      <c r="O32" s="298"/>
      <c r="P32" s="298"/>
      <c r="Q32" s="298"/>
      <c r="R32" s="298"/>
      <c r="S32" s="298"/>
      <c r="T32" s="298"/>
      <c r="U32" s="298"/>
      <c r="V32" s="298"/>
      <c r="W32" s="299"/>
    </row>
    <row r="33" spans="2:23" ht="54" customHeight="1"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115</v>
      </c>
      <c r="D4" s="253" t="s">
        <v>114</v>
      </c>
      <c r="E4" s="253"/>
      <c r="F4" s="253"/>
      <c r="G4" s="253"/>
      <c r="H4" s="254"/>
      <c r="I4" s="18"/>
      <c r="J4" s="255" t="s">
        <v>6</v>
      </c>
      <c r="K4" s="253"/>
      <c r="L4" s="17" t="s">
        <v>198</v>
      </c>
      <c r="M4" s="256" t="s">
        <v>197</v>
      </c>
      <c r="N4" s="256"/>
      <c r="O4" s="256"/>
      <c r="P4" s="256"/>
      <c r="Q4" s="257"/>
      <c r="R4" s="19"/>
      <c r="S4" s="258" t="s">
        <v>9</v>
      </c>
      <c r="T4" s="259"/>
      <c r="U4" s="259"/>
      <c r="V4" s="260" t="s">
        <v>196</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45.75" customHeight="1" thickBot="1" x14ac:dyDescent="0.25">
      <c r="B6" s="20" t="s">
        <v>12</v>
      </c>
      <c r="C6" s="21" t="s">
        <v>189</v>
      </c>
      <c r="D6" s="262" t="s">
        <v>195</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194</v>
      </c>
      <c r="K8" s="26" t="s">
        <v>194</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26.75" customHeight="1" thickTop="1" thickBot="1" x14ac:dyDescent="0.25">
      <c r="B10" s="27" t="s">
        <v>25</v>
      </c>
      <c r="C10" s="260" t="s">
        <v>193</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145</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192</v>
      </c>
      <c r="C21" s="288"/>
      <c r="D21" s="288"/>
      <c r="E21" s="288"/>
      <c r="F21" s="288"/>
      <c r="G21" s="288"/>
      <c r="H21" s="288"/>
      <c r="I21" s="288"/>
      <c r="J21" s="288"/>
      <c r="K21" s="288"/>
      <c r="L21" s="288"/>
      <c r="M21" s="289" t="s">
        <v>189</v>
      </c>
      <c r="N21" s="289"/>
      <c r="O21" s="289" t="s">
        <v>60</v>
      </c>
      <c r="P21" s="289"/>
      <c r="Q21" s="290" t="s">
        <v>70</v>
      </c>
      <c r="R21" s="290"/>
      <c r="S21" s="34" t="s">
        <v>54</v>
      </c>
      <c r="T21" s="34" t="s">
        <v>172</v>
      </c>
      <c r="U21" s="34" t="s">
        <v>172</v>
      </c>
      <c r="V21" s="34" t="str">
        <f>+IF(ISERR(U21/T21*100),"N/A",ROUND(U21/T21*100,2))</f>
        <v>N/A</v>
      </c>
      <c r="W21" s="35" t="str">
        <f>+IF(ISERR(U21/S21*100),"N/A",ROUND(U21/S21*100,2))</f>
        <v>N/A</v>
      </c>
    </row>
    <row r="22" spans="2:27" ht="56.25" customHeight="1" x14ac:dyDescent="0.2">
      <c r="B22" s="287" t="s">
        <v>191</v>
      </c>
      <c r="C22" s="288"/>
      <c r="D22" s="288"/>
      <c r="E22" s="288"/>
      <c r="F22" s="288"/>
      <c r="G22" s="288"/>
      <c r="H22" s="288"/>
      <c r="I22" s="288"/>
      <c r="J22" s="288"/>
      <c r="K22" s="288"/>
      <c r="L22" s="288"/>
      <c r="M22" s="289" t="s">
        <v>189</v>
      </c>
      <c r="N22" s="289"/>
      <c r="O22" s="289" t="s">
        <v>60</v>
      </c>
      <c r="P22" s="289"/>
      <c r="Q22" s="290" t="s">
        <v>70</v>
      </c>
      <c r="R22" s="290"/>
      <c r="S22" s="34" t="s">
        <v>54</v>
      </c>
      <c r="T22" s="34" t="s">
        <v>172</v>
      </c>
      <c r="U22" s="34" t="s">
        <v>172</v>
      </c>
      <c r="V22" s="34" t="str">
        <f>+IF(ISERR(U22/T22*100),"N/A",ROUND(U22/T22*100,2))</f>
        <v>N/A</v>
      </c>
      <c r="W22" s="35" t="str">
        <f>+IF(ISERR(U22/S22*100),"N/A",ROUND(U22/S22*100,2))</f>
        <v>N/A</v>
      </c>
    </row>
    <row r="23" spans="2:27" ht="56.25" customHeight="1" thickBot="1" x14ac:dyDescent="0.25">
      <c r="B23" s="287" t="s">
        <v>190</v>
      </c>
      <c r="C23" s="288"/>
      <c r="D23" s="288"/>
      <c r="E23" s="288"/>
      <c r="F23" s="288"/>
      <c r="G23" s="288"/>
      <c r="H23" s="288"/>
      <c r="I23" s="288"/>
      <c r="J23" s="288"/>
      <c r="K23" s="288"/>
      <c r="L23" s="288"/>
      <c r="M23" s="289" t="s">
        <v>189</v>
      </c>
      <c r="N23" s="289"/>
      <c r="O23" s="289" t="s">
        <v>60</v>
      </c>
      <c r="P23" s="289"/>
      <c r="Q23" s="290" t="s">
        <v>70</v>
      </c>
      <c r="R23" s="290"/>
      <c r="S23" s="34" t="s">
        <v>54</v>
      </c>
      <c r="T23" s="34" t="s">
        <v>172</v>
      </c>
      <c r="U23" s="34" t="s">
        <v>172</v>
      </c>
      <c r="V23" s="34" t="str">
        <f>+IF(ISERR(U23/T23*100),"N/A",ROUND(U23/T23*100,2))</f>
        <v>N/A</v>
      </c>
      <c r="W23" s="35" t="str">
        <f>+IF(ISERR(U23/S23*100),"N/A",ROUND(U23/S23*100,2))</f>
        <v>N/A</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1" t="s">
        <v>2293</v>
      </c>
      <c r="C25" s="292"/>
      <c r="D25" s="292"/>
      <c r="E25" s="292"/>
      <c r="F25" s="292"/>
      <c r="G25" s="292"/>
      <c r="H25" s="292"/>
      <c r="I25" s="292"/>
      <c r="J25" s="292"/>
      <c r="K25" s="292"/>
      <c r="L25" s="292"/>
      <c r="M25" s="292"/>
      <c r="N25" s="292"/>
      <c r="O25" s="292"/>
      <c r="P25" s="292"/>
      <c r="Q25" s="293"/>
      <c r="R25" s="37" t="s">
        <v>45</v>
      </c>
      <c r="S25" s="274" t="s">
        <v>46</v>
      </c>
      <c r="T25" s="274"/>
      <c r="U25" s="38" t="s">
        <v>66</v>
      </c>
      <c r="V25" s="273" t="s">
        <v>67</v>
      </c>
      <c r="W25" s="275"/>
    </row>
    <row r="26" spans="2:27" ht="30.75" customHeight="1" thickBot="1" x14ac:dyDescent="0.25">
      <c r="B26" s="294"/>
      <c r="C26" s="295"/>
      <c r="D26" s="295"/>
      <c r="E26" s="295"/>
      <c r="F26" s="295"/>
      <c r="G26" s="295"/>
      <c r="H26" s="295"/>
      <c r="I26" s="295"/>
      <c r="J26" s="295"/>
      <c r="K26" s="295"/>
      <c r="L26" s="295"/>
      <c r="M26" s="295"/>
      <c r="N26" s="295"/>
      <c r="O26" s="295"/>
      <c r="P26" s="295"/>
      <c r="Q26" s="296"/>
      <c r="R26" s="39" t="s">
        <v>68</v>
      </c>
      <c r="S26" s="39" t="s">
        <v>68</v>
      </c>
      <c r="T26" s="39" t="s">
        <v>60</v>
      </c>
      <c r="U26" s="39" t="s">
        <v>68</v>
      </c>
      <c r="V26" s="39" t="s">
        <v>69</v>
      </c>
      <c r="W26" s="32" t="s">
        <v>70</v>
      </c>
      <c r="Y26" s="36"/>
    </row>
    <row r="27" spans="2:27" ht="23.25" customHeight="1" thickBot="1" x14ac:dyDescent="0.25">
      <c r="B27" s="306" t="s">
        <v>71</v>
      </c>
      <c r="C27" s="307"/>
      <c r="D27" s="307"/>
      <c r="E27" s="40" t="s">
        <v>188</v>
      </c>
      <c r="F27" s="40"/>
      <c r="G27" s="40"/>
      <c r="H27" s="41"/>
      <c r="I27" s="41"/>
      <c r="J27" s="41"/>
      <c r="K27" s="41"/>
      <c r="L27" s="41"/>
      <c r="M27" s="41"/>
      <c r="N27" s="41"/>
      <c r="O27" s="41"/>
      <c r="P27" s="42"/>
      <c r="Q27" s="42"/>
      <c r="R27" s="43" t="s">
        <v>187</v>
      </c>
      <c r="S27" s="44" t="s">
        <v>11</v>
      </c>
      <c r="T27" s="42"/>
      <c r="U27" s="44" t="s">
        <v>57</v>
      </c>
      <c r="V27" s="42"/>
      <c r="W27" s="45">
        <f>+IF(ISERR(U27/R27*100),"N/A",ROUND(U27/R27*100,2))</f>
        <v>0</v>
      </c>
    </row>
    <row r="28" spans="2:27" ht="26.25" customHeight="1" thickBot="1" x14ac:dyDescent="0.25">
      <c r="B28" s="308" t="s">
        <v>75</v>
      </c>
      <c r="C28" s="309"/>
      <c r="D28" s="309"/>
      <c r="E28" s="46" t="s">
        <v>188</v>
      </c>
      <c r="F28" s="46"/>
      <c r="G28" s="46"/>
      <c r="H28" s="47"/>
      <c r="I28" s="47"/>
      <c r="J28" s="47"/>
      <c r="K28" s="47"/>
      <c r="L28" s="47"/>
      <c r="M28" s="47"/>
      <c r="N28" s="47"/>
      <c r="O28" s="47"/>
      <c r="P28" s="48"/>
      <c r="Q28" s="48"/>
      <c r="R28" s="49" t="s">
        <v>187</v>
      </c>
      <c r="S28" s="50" t="s">
        <v>57</v>
      </c>
      <c r="T28" s="51">
        <f>+IF(ISERR(S28/R28*100),"N/A",ROUND(S28/R28*100,2))</f>
        <v>0</v>
      </c>
      <c r="U28" s="50" t="s">
        <v>57</v>
      </c>
      <c r="V28" s="51" t="str">
        <f>+IF(ISERR(U28/S28*100),"N/A",ROUND(U28/S28*100,2))</f>
        <v>N/A</v>
      </c>
      <c r="W28" s="52">
        <f>+IF(ISERR(U28/R28*100),"N/A",ROUND(U28/R28*100,2))</f>
        <v>0</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97" t="s">
        <v>186</v>
      </c>
      <c r="C30" s="298"/>
      <c r="D30" s="298"/>
      <c r="E30" s="298"/>
      <c r="F30" s="298"/>
      <c r="G30" s="298"/>
      <c r="H30" s="298"/>
      <c r="I30" s="298"/>
      <c r="J30" s="298"/>
      <c r="K30" s="298"/>
      <c r="L30" s="298"/>
      <c r="M30" s="298"/>
      <c r="N30" s="298"/>
      <c r="O30" s="298"/>
      <c r="P30" s="298"/>
      <c r="Q30" s="298"/>
      <c r="R30" s="298"/>
      <c r="S30" s="298"/>
      <c r="T30" s="298"/>
      <c r="U30" s="298"/>
      <c r="V30" s="298"/>
      <c r="W30" s="299"/>
    </row>
    <row r="31" spans="2:27" ht="28.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185</v>
      </c>
      <c r="C32" s="298"/>
      <c r="D32" s="298"/>
      <c r="E32" s="298"/>
      <c r="F32" s="298"/>
      <c r="G32" s="298"/>
      <c r="H32" s="298"/>
      <c r="I32" s="298"/>
      <c r="J32" s="298"/>
      <c r="K32" s="298"/>
      <c r="L32" s="298"/>
      <c r="M32" s="298"/>
      <c r="N32" s="298"/>
      <c r="O32" s="298"/>
      <c r="P32" s="298"/>
      <c r="Q32" s="298"/>
      <c r="R32" s="298"/>
      <c r="S32" s="298"/>
      <c r="T32" s="298"/>
      <c r="U32" s="298"/>
      <c r="V32" s="298"/>
      <c r="W32" s="299"/>
    </row>
    <row r="33" spans="2:23" ht="15" customHeight="1" thickBot="1" x14ac:dyDescent="0.25">
      <c r="B33" s="300"/>
      <c r="C33" s="301"/>
      <c r="D33" s="301"/>
      <c r="E33" s="301"/>
      <c r="F33" s="301"/>
      <c r="G33" s="301"/>
      <c r="H33" s="301"/>
      <c r="I33" s="301"/>
      <c r="J33" s="301"/>
      <c r="K33" s="301"/>
      <c r="L33" s="301"/>
      <c r="M33" s="301"/>
      <c r="N33" s="301"/>
      <c r="O33" s="301"/>
      <c r="P33" s="301"/>
      <c r="Q33" s="301"/>
      <c r="R33" s="301"/>
      <c r="S33" s="301"/>
      <c r="T33" s="301"/>
      <c r="U33" s="301"/>
      <c r="V33" s="301"/>
      <c r="W33" s="302"/>
    </row>
    <row r="34" spans="2:23" ht="37.5" customHeight="1" thickTop="1" x14ac:dyDescent="0.2">
      <c r="B34" s="297" t="s">
        <v>184</v>
      </c>
      <c r="C34" s="298"/>
      <c r="D34" s="298"/>
      <c r="E34" s="298"/>
      <c r="F34" s="298"/>
      <c r="G34" s="298"/>
      <c r="H34" s="298"/>
      <c r="I34" s="298"/>
      <c r="J34" s="298"/>
      <c r="K34" s="298"/>
      <c r="L34" s="298"/>
      <c r="M34" s="298"/>
      <c r="N34" s="298"/>
      <c r="O34" s="298"/>
      <c r="P34" s="298"/>
      <c r="Q34" s="298"/>
      <c r="R34" s="298"/>
      <c r="S34" s="298"/>
      <c r="T34" s="298"/>
      <c r="U34" s="298"/>
      <c r="V34" s="298"/>
      <c r="W34" s="299"/>
    </row>
    <row r="35" spans="2:23" ht="13.5" thickBot="1" x14ac:dyDescent="0.25">
      <c r="B35" s="303"/>
      <c r="C35" s="304"/>
      <c r="D35" s="304"/>
      <c r="E35" s="304"/>
      <c r="F35" s="304"/>
      <c r="G35" s="304"/>
      <c r="H35" s="304"/>
      <c r="I35" s="304"/>
      <c r="J35" s="304"/>
      <c r="K35" s="304"/>
      <c r="L35" s="304"/>
      <c r="M35" s="304"/>
      <c r="N35" s="304"/>
      <c r="O35" s="304"/>
      <c r="P35" s="304"/>
      <c r="Q35" s="304"/>
      <c r="R35" s="304"/>
      <c r="S35" s="304"/>
      <c r="T35" s="304"/>
      <c r="U35" s="304"/>
      <c r="V35" s="304"/>
      <c r="W35" s="30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83.25" customHeight="1" thickTop="1" thickBot="1" x14ac:dyDescent="0.25">
      <c r="A4" s="15"/>
      <c r="B4" s="16" t="s">
        <v>3</v>
      </c>
      <c r="C4" s="17" t="s">
        <v>1968</v>
      </c>
      <c r="D4" s="253" t="s">
        <v>1967</v>
      </c>
      <c r="E4" s="253"/>
      <c r="F4" s="253"/>
      <c r="G4" s="253"/>
      <c r="H4" s="254"/>
      <c r="I4" s="18"/>
      <c r="J4" s="255" t="s">
        <v>6</v>
      </c>
      <c r="K4" s="253"/>
      <c r="L4" s="17" t="s">
        <v>1678</v>
      </c>
      <c r="M4" s="256" t="s">
        <v>1966</v>
      </c>
      <c r="N4" s="256"/>
      <c r="O4" s="256"/>
      <c r="P4" s="256"/>
      <c r="Q4" s="257"/>
      <c r="R4" s="19"/>
      <c r="S4" s="258" t="s">
        <v>9</v>
      </c>
      <c r="T4" s="259"/>
      <c r="U4" s="259"/>
      <c r="V4" s="260" t="s">
        <v>1965</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570</v>
      </c>
      <c r="D6" s="262" t="s">
        <v>1964</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1963</v>
      </c>
      <c r="M8" s="26" t="s">
        <v>1962</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73.25" customHeight="1" thickTop="1" thickBot="1" x14ac:dyDescent="0.25">
      <c r="B10" s="27" t="s">
        <v>25</v>
      </c>
      <c r="C10" s="260" t="s">
        <v>1961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1960</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1959</v>
      </c>
      <c r="C21" s="288"/>
      <c r="D21" s="288"/>
      <c r="E21" s="288"/>
      <c r="F21" s="288"/>
      <c r="G21" s="288"/>
      <c r="H21" s="288"/>
      <c r="I21" s="288"/>
      <c r="J21" s="288"/>
      <c r="K21" s="288"/>
      <c r="L21" s="288"/>
      <c r="M21" s="289" t="s">
        <v>570</v>
      </c>
      <c r="N21" s="289"/>
      <c r="O21" s="289" t="s">
        <v>60</v>
      </c>
      <c r="P21" s="289"/>
      <c r="Q21" s="290" t="s">
        <v>70</v>
      </c>
      <c r="R21" s="290"/>
      <c r="S21" s="34" t="s">
        <v>1958</v>
      </c>
      <c r="T21" s="34" t="s">
        <v>172</v>
      </c>
      <c r="U21" s="34" t="s">
        <v>172</v>
      </c>
      <c r="V21" s="34" t="str">
        <f>+IF(ISERR(U21/T21*100),"N/A",ROUND(U21/T21*100,2))</f>
        <v>N/A</v>
      </c>
      <c r="W21" s="35" t="str">
        <f>+IF(ISERR(U21/S21*100),"N/A",ROUND(U21/S21*100,2))</f>
        <v>N/A</v>
      </c>
    </row>
    <row r="22" spans="2:27" ht="56.25" customHeight="1" x14ac:dyDescent="0.2">
      <c r="B22" s="287" t="s">
        <v>1957</v>
      </c>
      <c r="C22" s="288"/>
      <c r="D22" s="288"/>
      <c r="E22" s="288"/>
      <c r="F22" s="288"/>
      <c r="G22" s="288"/>
      <c r="H22" s="288"/>
      <c r="I22" s="288"/>
      <c r="J22" s="288"/>
      <c r="K22" s="288"/>
      <c r="L22" s="288"/>
      <c r="M22" s="289" t="s">
        <v>570</v>
      </c>
      <c r="N22" s="289"/>
      <c r="O22" s="289" t="s">
        <v>60</v>
      </c>
      <c r="P22" s="289"/>
      <c r="Q22" s="290" t="s">
        <v>70</v>
      </c>
      <c r="R22" s="290"/>
      <c r="S22" s="34" t="s">
        <v>54</v>
      </c>
      <c r="T22" s="34" t="s">
        <v>172</v>
      </c>
      <c r="U22" s="34" t="s">
        <v>172</v>
      </c>
      <c r="V22" s="34" t="str">
        <f>+IF(ISERR(U22/T22*100),"N/A",ROUND(U22/T22*100,2))</f>
        <v>N/A</v>
      </c>
      <c r="W22" s="35" t="str">
        <f>+IF(ISERR(U22/S22*100),"N/A",ROUND(U22/S22*100,2))</f>
        <v>N/A</v>
      </c>
    </row>
    <row r="23" spans="2:27" ht="56.25" customHeight="1" thickBot="1" x14ac:dyDescent="0.25">
      <c r="B23" s="287" t="s">
        <v>1956</v>
      </c>
      <c r="C23" s="288"/>
      <c r="D23" s="288"/>
      <c r="E23" s="288"/>
      <c r="F23" s="288"/>
      <c r="G23" s="288"/>
      <c r="H23" s="288"/>
      <c r="I23" s="288"/>
      <c r="J23" s="288"/>
      <c r="K23" s="288"/>
      <c r="L23" s="288"/>
      <c r="M23" s="289" t="s">
        <v>570</v>
      </c>
      <c r="N23" s="289"/>
      <c r="O23" s="289" t="s">
        <v>60</v>
      </c>
      <c r="P23" s="289"/>
      <c r="Q23" s="290" t="s">
        <v>70</v>
      </c>
      <c r="R23" s="290"/>
      <c r="S23" s="34" t="s">
        <v>1955</v>
      </c>
      <c r="T23" s="34" t="s">
        <v>172</v>
      </c>
      <c r="U23" s="34" t="s">
        <v>172</v>
      </c>
      <c r="V23" s="34" t="str">
        <f>+IF(ISERR(U23/T23*100),"N/A",ROUND(U23/T23*100,2))</f>
        <v>N/A</v>
      </c>
      <c r="W23" s="35" t="str">
        <f>+IF(ISERR(U23/S23*100),"N/A",ROUND(U23/S23*100,2))</f>
        <v>N/A</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1" t="s">
        <v>2293</v>
      </c>
      <c r="C25" s="292"/>
      <c r="D25" s="292"/>
      <c r="E25" s="292"/>
      <c r="F25" s="292"/>
      <c r="G25" s="292"/>
      <c r="H25" s="292"/>
      <c r="I25" s="292"/>
      <c r="J25" s="292"/>
      <c r="K25" s="292"/>
      <c r="L25" s="292"/>
      <c r="M25" s="292"/>
      <c r="N25" s="292"/>
      <c r="O25" s="292"/>
      <c r="P25" s="292"/>
      <c r="Q25" s="293"/>
      <c r="R25" s="37" t="s">
        <v>45</v>
      </c>
      <c r="S25" s="274" t="s">
        <v>46</v>
      </c>
      <c r="T25" s="274"/>
      <c r="U25" s="38" t="s">
        <v>66</v>
      </c>
      <c r="V25" s="273" t="s">
        <v>67</v>
      </c>
      <c r="W25" s="275"/>
    </row>
    <row r="26" spans="2:27" ht="30.75" customHeight="1" thickBot="1" x14ac:dyDescent="0.25">
      <c r="B26" s="294"/>
      <c r="C26" s="295"/>
      <c r="D26" s="295"/>
      <c r="E26" s="295"/>
      <c r="F26" s="295"/>
      <c r="G26" s="295"/>
      <c r="H26" s="295"/>
      <c r="I26" s="295"/>
      <c r="J26" s="295"/>
      <c r="K26" s="295"/>
      <c r="L26" s="295"/>
      <c r="M26" s="295"/>
      <c r="N26" s="295"/>
      <c r="O26" s="295"/>
      <c r="P26" s="295"/>
      <c r="Q26" s="296"/>
      <c r="R26" s="39" t="s">
        <v>68</v>
      </c>
      <c r="S26" s="39" t="s">
        <v>68</v>
      </c>
      <c r="T26" s="39" t="s">
        <v>60</v>
      </c>
      <c r="U26" s="39" t="s">
        <v>68</v>
      </c>
      <c r="V26" s="39" t="s">
        <v>69</v>
      </c>
      <c r="W26" s="32" t="s">
        <v>70</v>
      </c>
      <c r="Y26" s="36"/>
    </row>
    <row r="27" spans="2:27" ht="23.25" customHeight="1" thickBot="1" x14ac:dyDescent="0.25">
      <c r="B27" s="306" t="s">
        <v>71</v>
      </c>
      <c r="C27" s="307"/>
      <c r="D27" s="307"/>
      <c r="E27" s="40" t="s">
        <v>1954</v>
      </c>
      <c r="F27" s="40"/>
      <c r="G27" s="40"/>
      <c r="H27" s="41"/>
      <c r="I27" s="41"/>
      <c r="J27" s="41"/>
      <c r="K27" s="41"/>
      <c r="L27" s="41"/>
      <c r="M27" s="41"/>
      <c r="N27" s="41"/>
      <c r="O27" s="41"/>
      <c r="P27" s="42"/>
      <c r="Q27" s="42"/>
      <c r="R27" s="43" t="s">
        <v>1953</v>
      </c>
      <c r="S27" s="44" t="s">
        <v>11</v>
      </c>
      <c r="T27" s="42"/>
      <c r="U27" s="44" t="s">
        <v>1951</v>
      </c>
      <c r="V27" s="42"/>
      <c r="W27" s="45">
        <f>+IF(ISERR(U27/R27*100),"N/A",ROUND(U27/R27*100,2))</f>
        <v>14.74</v>
      </c>
    </row>
    <row r="28" spans="2:27" ht="26.25" customHeight="1" thickBot="1" x14ac:dyDescent="0.25">
      <c r="B28" s="308" t="s">
        <v>75</v>
      </c>
      <c r="C28" s="309"/>
      <c r="D28" s="309"/>
      <c r="E28" s="46" t="s">
        <v>1954</v>
      </c>
      <c r="F28" s="46"/>
      <c r="G28" s="46"/>
      <c r="H28" s="47"/>
      <c r="I28" s="47"/>
      <c r="J28" s="47"/>
      <c r="K28" s="47"/>
      <c r="L28" s="47"/>
      <c r="M28" s="47"/>
      <c r="N28" s="47"/>
      <c r="O28" s="47"/>
      <c r="P28" s="48"/>
      <c r="Q28" s="48"/>
      <c r="R28" s="49" t="s">
        <v>1953</v>
      </c>
      <c r="S28" s="50" t="s">
        <v>1952</v>
      </c>
      <c r="T28" s="51">
        <f>+IF(ISERR(S28/R28*100),"N/A",ROUND(S28/R28*100,2))</f>
        <v>29.77</v>
      </c>
      <c r="U28" s="50" t="s">
        <v>1951</v>
      </c>
      <c r="V28" s="51">
        <f>+IF(ISERR(U28/S28*100),"N/A",ROUND(U28/S28*100,2))</f>
        <v>49.53</v>
      </c>
      <c r="W28" s="52">
        <f>+IF(ISERR(U28/R28*100),"N/A",ROUND(U28/R28*100,2))</f>
        <v>14.74</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97" t="s">
        <v>1950</v>
      </c>
      <c r="C30" s="298"/>
      <c r="D30" s="298"/>
      <c r="E30" s="298"/>
      <c r="F30" s="298"/>
      <c r="G30" s="298"/>
      <c r="H30" s="298"/>
      <c r="I30" s="298"/>
      <c r="J30" s="298"/>
      <c r="K30" s="298"/>
      <c r="L30" s="298"/>
      <c r="M30" s="298"/>
      <c r="N30" s="298"/>
      <c r="O30" s="298"/>
      <c r="P30" s="298"/>
      <c r="Q30" s="298"/>
      <c r="R30" s="298"/>
      <c r="S30" s="298"/>
      <c r="T30" s="298"/>
      <c r="U30" s="298"/>
      <c r="V30" s="298"/>
      <c r="W30" s="299"/>
    </row>
    <row r="31" spans="2:27" ht="41.2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1949</v>
      </c>
      <c r="C32" s="298"/>
      <c r="D32" s="298"/>
      <c r="E32" s="298"/>
      <c r="F32" s="298"/>
      <c r="G32" s="298"/>
      <c r="H32" s="298"/>
      <c r="I32" s="298"/>
      <c r="J32" s="298"/>
      <c r="K32" s="298"/>
      <c r="L32" s="298"/>
      <c r="M32" s="298"/>
      <c r="N32" s="298"/>
      <c r="O32" s="298"/>
      <c r="P32" s="298"/>
      <c r="Q32" s="298"/>
      <c r="R32" s="298"/>
      <c r="S32" s="298"/>
      <c r="T32" s="298"/>
      <c r="U32" s="298"/>
      <c r="V32" s="298"/>
      <c r="W32" s="299"/>
    </row>
    <row r="33" spans="2:23" ht="63.75" customHeight="1" thickBot="1" x14ac:dyDescent="0.25">
      <c r="B33" s="300"/>
      <c r="C33" s="301"/>
      <c r="D33" s="301"/>
      <c r="E33" s="301"/>
      <c r="F33" s="301"/>
      <c r="G33" s="301"/>
      <c r="H33" s="301"/>
      <c r="I33" s="301"/>
      <c r="J33" s="301"/>
      <c r="K33" s="301"/>
      <c r="L33" s="301"/>
      <c r="M33" s="301"/>
      <c r="N33" s="301"/>
      <c r="O33" s="301"/>
      <c r="P33" s="301"/>
      <c r="Q33" s="301"/>
      <c r="R33" s="301"/>
      <c r="S33" s="301"/>
      <c r="T33" s="301"/>
      <c r="U33" s="301"/>
      <c r="V33" s="301"/>
      <c r="W33" s="302"/>
    </row>
    <row r="34" spans="2:23" ht="37.5" customHeight="1" thickTop="1" x14ac:dyDescent="0.2">
      <c r="B34" s="297" t="s">
        <v>1948</v>
      </c>
      <c r="C34" s="298"/>
      <c r="D34" s="298"/>
      <c r="E34" s="298"/>
      <c r="F34" s="298"/>
      <c r="G34" s="298"/>
      <c r="H34" s="298"/>
      <c r="I34" s="298"/>
      <c r="J34" s="298"/>
      <c r="K34" s="298"/>
      <c r="L34" s="298"/>
      <c r="M34" s="298"/>
      <c r="N34" s="298"/>
      <c r="O34" s="298"/>
      <c r="P34" s="298"/>
      <c r="Q34" s="298"/>
      <c r="R34" s="298"/>
      <c r="S34" s="298"/>
      <c r="T34" s="298"/>
      <c r="U34" s="298"/>
      <c r="V34" s="298"/>
      <c r="W34" s="299"/>
    </row>
    <row r="35" spans="2:23" ht="43.5" customHeight="1" thickBot="1" x14ac:dyDescent="0.25">
      <c r="B35" s="303"/>
      <c r="C35" s="304"/>
      <c r="D35" s="304"/>
      <c r="E35" s="304"/>
      <c r="F35" s="304"/>
      <c r="G35" s="304"/>
      <c r="H35" s="304"/>
      <c r="I35" s="304"/>
      <c r="J35" s="304"/>
      <c r="K35" s="304"/>
      <c r="L35" s="304"/>
      <c r="M35" s="304"/>
      <c r="N35" s="304"/>
      <c r="O35" s="304"/>
      <c r="P35" s="304"/>
      <c r="Q35" s="304"/>
      <c r="R35" s="304"/>
      <c r="S35" s="304"/>
      <c r="T35" s="304"/>
      <c r="U35" s="304"/>
      <c r="V35" s="304"/>
      <c r="W35" s="30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1968</v>
      </c>
      <c r="D4" s="253" t="s">
        <v>1967</v>
      </c>
      <c r="E4" s="253"/>
      <c r="F4" s="253"/>
      <c r="G4" s="253"/>
      <c r="H4" s="254"/>
      <c r="I4" s="18"/>
      <c r="J4" s="255" t="s">
        <v>6</v>
      </c>
      <c r="K4" s="253"/>
      <c r="L4" s="17" t="s">
        <v>255</v>
      </c>
      <c r="M4" s="256" t="s">
        <v>254</v>
      </c>
      <c r="N4" s="256"/>
      <c r="O4" s="256"/>
      <c r="P4" s="256"/>
      <c r="Q4" s="257"/>
      <c r="R4" s="19"/>
      <c r="S4" s="258" t="s">
        <v>9</v>
      </c>
      <c r="T4" s="259"/>
      <c r="U4" s="259"/>
      <c r="V4" s="260" t="s">
        <v>1987</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346</v>
      </c>
      <c r="D6" s="262" t="s">
        <v>589</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1986</v>
      </c>
      <c r="K8" s="26" t="s">
        <v>1985</v>
      </c>
      <c r="L8" s="26" t="s">
        <v>1984</v>
      </c>
      <c r="M8" s="26" t="s">
        <v>1983</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1982</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1981</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1980</v>
      </c>
      <c r="C21" s="288"/>
      <c r="D21" s="288"/>
      <c r="E21" s="288"/>
      <c r="F21" s="288"/>
      <c r="G21" s="288"/>
      <c r="H21" s="288"/>
      <c r="I21" s="288"/>
      <c r="J21" s="288"/>
      <c r="K21" s="288"/>
      <c r="L21" s="288"/>
      <c r="M21" s="289" t="s">
        <v>346</v>
      </c>
      <c r="N21" s="289"/>
      <c r="O21" s="289" t="s">
        <v>60</v>
      </c>
      <c r="P21" s="289"/>
      <c r="Q21" s="290" t="s">
        <v>53</v>
      </c>
      <c r="R21" s="290"/>
      <c r="S21" s="34" t="s">
        <v>54</v>
      </c>
      <c r="T21" s="34" t="s">
        <v>54</v>
      </c>
      <c r="U21" s="34" t="s">
        <v>1979</v>
      </c>
      <c r="V21" s="34">
        <f>+IF(ISERR(U21/T21*100),"N/A",ROUND(U21/T21*100,2))</f>
        <v>189.06</v>
      </c>
      <c r="W21" s="35">
        <f>+IF(ISERR(U21/S21*100),"N/A",ROUND(U21/S21*100,2))</f>
        <v>189.06</v>
      </c>
    </row>
    <row r="22" spans="2:27" ht="56.25" customHeight="1" x14ac:dyDescent="0.2">
      <c r="B22" s="287" t="s">
        <v>1978</v>
      </c>
      <c r="C22" s="288"/>
      <c r="D22" s="288"/>
      <c r="E22" s="288"/>
      <c r="F22" s="288"/>
      <c r="G22" s="288"/>
      <c r="H22" s="288"/>
      <c r="I22" s="288"/>
      <c r="J22" s="288"/>
      <c r="K22" s="288"/>
      <c r="L22" s="288"/>
      <c r="M22" s="289" t="s">
        <v>346</v>
      </c>
      <c r="N22" s="289"/>
      <c r="O22" s="289" t="s">
        <v>60</v>
      </c>
      <c r="P22" s="289"/>
      <c r="Q22" s="290" t="s">
        <v>53</v>
      </c>
      <c r="R22" s="290"/>
      <c r="S22" s="34" t="s">
        <v>54</v>
      </c>
      <c r="T22" s="34" t="s">
        <v>54</v>
      </c>
      <c r="U22" s="34" t="s">
        <v>1977</v>
      </c>
      <c r="V22" s="34">
        <f>+IF(ISERR(U22/T22*100),"N/A",ROUND(U22/T22*100,2))</f>
        <v>82.43</v>
      </c>
      <c r="W22" s="35">
        <f>+IF(ISERR(U22/S22*100),"N/A",ROUND(U22/S22*100,2))</f>
        <v>82.43</v>
      </c>
    </row>
    <row r="23" spans="2:27" ht="56.25" customHeight="1" thickBot="1" x14ac:dyDescent="0.25">
      <c r="B23" s="287" t="s">
        <v>1976</v>
      </c>
      <c r="C23" s="288"/>
      <c r="D23" s="288"/>
      <c r="E23" s="288"/>
      <c r="F23" s="288"/>
      <c r="G23" s="288"/>
      <c r="H23" s="288"/>
      <c r="I23" s="288"/>
      <c r="J23" s="288"/>
      <c r="K23" s="288"/>
      <c r="L23" s="288"/>
      <c r="M23" s="289" t="s">
        <v>346</v>
      </c>
      <c r="N23" s="289"/>
      <c r="O23" s="289" t="s">
        <v>60</v>
      </c>
      <c r="P23" s="289"/>
      <c r="Q23" s="290" t="s">
        <v>53</v>
      </c>
      <c r="R23" s="290"/>
      <c r="S23" s="34" t="s">
        <v>1179</v>
      </c>
      <c r="T23" s="34" t="s">
        <v>1975</v>
      </c>
      <c r="U23" s="34" t="s">
        <v>1974</v>
      </c>
      <c r="V23" s="34">
        <f>+IF(ISERR(U23/T23*100),"N/A",ROUND(U23/T23*100,2))</f>
        <v>46.1</v>
      </c>
      <c r="W23" s="35">
        <f>+IF(ISERR(U23/S23*100),"N/A",ROUND(U23/S23*100,2))</f>
        <v>46.4</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1" t="s">
        <v>2293</v>
      </c>
      <c r="C25" s="292"/>
      <c r="D25" s="292"/>
      <c r="E25" s="292"/>
      <c r="F25" s="292"/>
      <c r="G25" s="292"/>
      <c r="H25" s="292"/>
      <c r="I25" s="292"/>
      <c r="J25" s="292"/>
      <c r="K25" s="292"/>
      <c r="L25" s="292"/>
      <c r="M25" s="292"/>
      <c r="N25" s="292"/>
      <c r="O25" s="292"/>
      <c r="P25" s="292"/>
      <c r="Q25" s="293"/>
      <c r="R25" s="37" t="s">
        <v>45</v>
      </c>
      <c r="S25" s="274" t="s">
        <v>46</v>
      </c>
      <c r="T25" s="274"/>
      <c r="U25" s="38" t="s">
        <v>66</v>
      </c>
      <c r="V25" s="273" t="s">
        <v>67</v>
      </c>
      <c r="W25" s="275"/>
    </row>
    <row r="26" spans="2:27" ht="30.75" customHeight="1" thickBot="1" x14ac:dyDescent="0.25">
      <c r="B26" s="294"/>
      <c r="C26" s="295"/>
      <c r="D26" s="295"/>
      <c r="E26" s="295"/>
      <c r="F26" s="295"/>
      <c r="G26" s="295"/>
      <c r="H26" s="295"/>
      <c r="I26" s="295"/>
      <c r="J26" s="295"/>
      <c r="K26" s="295"/>
      <c r="L26" s="295"/>
      <c r="M26" s="295"/>
      <c r="N26" s="295"/>
      <c r="O26" s="295"/>
      <c r="P26" s="295"/>
      <c r="Q26" s="296"/>
      <c r="R26" s="39" t="s">
        <v>68</v>
      </c>
      <c r="S26" s="39" t="s">
        <v>68</v>
      </c>
      <c r="T26" s="39" t="s">
        <v>60</v>
      </c>
      <c r="U26" s="39" t="s">
        <v>68</v>
      </c>
      <c r="V26" s="39" t="s">
        <v>69</v>
      </c>
      <c r="W26" s="32" t="s">
        <v>70</v>
      </c>
      <c r="Y26" s="36"/>
    </row>
    <row r="27" spans="2:27" ht="23.25" customHeight="1" thickBot="1" x14ac:dyDescent="0.25">
      <c r="B27" s="306" t="s">
        <v>71</v>
      </c>
      <c r="C27" s="307"/>
      <c r="D27" s="307"/>
      <c r="E27" s="40" t="s">
        <v>343</v>
      </c>
      <c r="F27" s="40"/>
      <c r="G27" s="40"/>
      <c r="H27" s="41"/>
      <c r="I27" s="41"/>
      <c r="J27" s="41"/>
      <c r="K27" s="41"/>
      <c r="L27" s="41"/>
      <c r="M27" s="41"/>
      <c r="N27" s="41"/>
      <c r="O27" s="41"/>
      <c r="P27" s="42"/>
      <c r="Q27" s="42"/>
      <c r="R27" s="43" t="s">
        <v>1973</v>
      </c>
      <c r="S27" s="44" t="s">
        <v>11</v>
      </c>
      <c r="T27" s="42"/>
      <c r="U27" s="44" t="s">
        <v>1972</v>
      </c>
      <c r="V27" s="42"/>
      <c r="W27" s="45">
        <f>+IF(ISERR(U27/R27*100),"N/A",ROUND(U27/R27*100,2))</f>
        <v>11.44</v>
      </c>
    </row>
    <row r="28" spans="2:27" ht="26.25" customHeight="1" thickBot="1" x14ac:dyDescent="0.25">
      <c r="B28" s="308" t="s">
        <v>75</v>
      </c>
      <c r="C28" s="309"/>
      <c r="D28" s="309"/>
      <c r="E28" s="46" t="s">
        <v>343</v>
      </c>
      <c r="F28" s="46"/>
      <c r="G28" s="46"/>
      <c r="H28" s="47"/>
      <c r="I28" s="47"/>
      <c r="J28" s="47"/>
      <c r="K28" s="47"/>
      <c r="L28" s="47"/>
      <c r="M28" s="47"/>
      <c r="N28" s="47"/>
      <c r="O28" s="47"/>
      <c r="P28" s="48"/>
      <c r="Q28" s="48"/>
      <c r="R28" s="49" t="s">
        <v>1973</v>
      </c>
      <c r="S28" s="50" t="s">
        <v>748</v>
      </c>
      <c r="T28" s="51">
        <f>+IF(ISERR(S28/R28*100),"N/A",ROUND(S28/R28*100,2))</f>
        <v>24.2</v>
      </c>
      <c r="U28" s="50" t="s">
        <v>1972</v>
      </c>
      <c r="V28" s="51">
        <f>+IF(ISERR(U28/S28*100),"N/A",ROUND(U28/S28*100,2))</f>
        <v>47.29</v>
      </c>
      <c r="W28" s="52">
        <f>+IF(ISERR(U28/R28*100),"N/A",ROUND(U28/R28*100,2))</f>
        <v>11.44</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97" t="s">
        <v>1971</v>
      </c>
      <c r="C30" s="298"/>
      <c r="D30" s="298"/>
      <c r="E30" s="298"/>
      <c r="F30" s="298"/>
      <c r="G30" s="298"/>
      <c r="H30" s="298"/>
      <c r="I30" s="298"/>
      <c r="J30" s="298"/>
      <c r="K30" s="298"/>
      <c r="L30" s="298"/>
      <c r="M30" s="298"/>
      <c r="N30" s="298"/>
      <c r="O30" s="298"/>
      <c r="P30" s="298"/>
      <c r="Q30" s="298"/>
      <c r="R30" s="298"/>
      <c r="S30" s="298"/>
      <c r="T30" s="298"/>
      <c r="U30" s="298"/>
      <c r="V30" s="298"/>
      <c r="W30" s="299"/>
    </row>
    <row r="31" spans="2:27" ht="10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1970</v>
      </c>
      <c r="C32" s="298"/>
      <c r="D32" s="298"/>
      <c r="E32" s="298"/>
      <c r="F32" s="298"/>
      <c r="G32" s="298"/>
      <c r="H32" s="298"/>
      <c r="I32" s="298"/>
      <c r="J32" s="298"/>
      <c r="K32" s="298"/>
      <c r="L32" s="298"/>
      <c r="M32" s="298"/>
      <c r="N32" s="298"/>
      <c r="O32" s="298"/>
      <c r="P32" s="298"/>
      <c r="Q32" s="298"/>
      <c r="R32" s="298"/>
      <c r="S32" s="298"/>
      <c r="T32" s="298"/>
      <c r="U32" s="298"/>
      <c r="V32" s="298"/>
      <c r="W32" s="299"/>
    </row>
    <row r="33" spans="2:23" ht="75" customHeight="1" thickBot="1" x14ac:dyDescent="0.25">
      <c r="B33" s="300"/>
      <c r="C33" s="301"/>
      <c r="D33" s="301"/>
      <c r="E33" s="301"/>
      <c r="F33" s="301"/>
      <c r="G33" s="301"/>
      <c r="H33" s="301"/>
      <c r="I33" s="301"/>
      <c r="J33" s="301"/>
      <c r="K33" s="301"/>
      <c r="L33" s="301"/>
      <c r="M33" s="301"/>
      <c r="N33" s="301"/>
      <c r="O33" s="301"/>
      <c r="P33" s="301"/>
      <c r="Q33" s="301"/>
      <c r="R33" s="301"/>
      <c r="S33" s="301"/>
      <c r="T33" s="301"/>
      <c r="U33" s="301"/>
      <c r="V33" s="301"/>
      <c r="W33" s="302"/>
    </row>
    <row r="34" spans="2:23" ht="37.5" customHeight="1" thickTop="1" x14ac:dyDescent="0.2">
      <c r="B34" s="297" t="s">
        <v>1969</v>
      </c>
      <c r="C34" s="298"/>
      <c r="D34" s="298"/>
      <c r="E34" s="298"/>
      <c r="F34" s="298"/>
      <c r="G34" s="298"/>
      <c r="H34" s="298"/>
      <c r="I34" s="298"/>
      <c r="J34" s="298"/>
      <c r="K34" s="298"/>
      <c r="L34" s="298"/>
      <c r="M34" s="298"/>
      <c r="N34" s="298"/>
      <c r="O34" s="298"/>
      <c r="P34" s="298"/>
      <c r="Q34" s="298"/>
      <c r="R34" s="298"/>
      <c r="S34" s="298"/>
      <c r="T34" s="298"/>
      <c r="U34" s="298"/>
      <c r="V34" s="298"/>
      <c r="W34" s="299"/>
    </row>
    <row r="35" spans="2:23" ht="13.5" thickBot="1" x14ac:dyDescent="0.25">
      <c r="B35" s="303"/>
      <c r="C35" s="304"/>
      <c r="D35" s="304"/>
      <c r="E35" s="304"/>
      <c r="F35" s="304"/>
      <c r="G35" s="304"/>
      <c r="H35" s="304"/>
      <c r="I35" s="304"/>
      <c r="J35" s="304"/>
      <c r="K35" s="304"/>
      <c r="L35" s="304"/>
      <c r="M35" s="304"/>
      <c r="N35" s="304"/>
      <c r="O35" s="304"/>
      <c r="P35" s="304"/>
      <c r="Q35" s="304"/>
      <c r="R35" s="304"/>
      <c r="S35" s="304"/>
      <c r="T35" s="304"/>
      <c r="U35" s="304"/>
      <c r="V35" s="304"/>
      <c r="W35" s="30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2003</v>
      </c>
      <c r="D4" s="253" t="s">
        <v>2002</v>
      </c>
      <c r="E4" s="253"/>
      <c r="F4" s="253"/>
      <c r="G4" s="253"/>
      <c r="H4" s="254"/>
      <c r="I4" s="18"/>
      <c r="J4" s="255" t="s">
        <v>6</v>
      </c>
      <c r="K4" s="253"/>
      <c r="L4" s="17" t="s">
        <v>2001</v>
      </c>
      <c r="M4" s="256" t="s">
        <v>2000</v>
      </c>
      <c r="N4" s="256"/>
      <c r="O4" s="256"/>
      <c r="P4" s="256"/>
      <c r="Q4" s="257"/>
      <c r="R4" s="19"/>
      <c r="S4" s="258" t="s">
        <v>9</v>
      </c>
      <c r="T4" s="259"/>
      <c r="U4" s="259"/>
      <c r="V4" s="260" t="s">
        <v>1991</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1993</v>
      </c>
      <c r="D6" s="262" t="s">
        <v>1999</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1998</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1997</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1996</v>
      </c>
      <c r="C21" s="288"/>
      <c r="D21" s="288"/>
      <c r="E21" s="288"/>
      <c r="F21" s="288"/>
      <c r="G21" s="288"/>
      <c r="H21" s="288"/>
      <c r="I21" s="288"/>
      <c r="J21" s="288"/>
      <c r="K21" s="288"/>
      <c r="L21" s="288"/>
      <c r="M21" s="289" t="s">
        <v>1993</v>
      </c>
      <c r="N21" s="289"/>
      <c r="O21" s="289" t="s">
        <v>60</v>
      </c>
      <c r="P21" s="289"/>
      <c r="Q21" s="290" t="s">
        <v>464</v>
      </c>
      <c r="R21" s="290"/>
      <c r="S21" s="34" t="s">
        <v>641</v>
      </c>
      <c r="T21" s="34" t="s">
        <v>172</v>
      </c>
      <c r="U21" s="34" t="s">
        <v>172</v>
      </c>
      <c r="V21" s="34" t="str">
        <f>+IF(ISERR(U21/T21*100),"N/A",ROUND(U21/T21*100,2))</f>
        <v>N/A</v>
      </c>
      <c r="W21" s="35" t="str">
        <f>+IF(ISERR(U21/S21*100),"N/A",ROUND(U21/S21*100,2))</f>
        <v>N/A</v>
      </c>
    </row>
    <row r="22" spans="2:27" ht="56.25" customHeight="1" x14ac:dyDescent="0.2">
      <c r="B22" s="287" t="s">
        <v>1995</v>
      </c>
      <c r="C22" s="288"/>
      <c r="D22" s="288"/>
      <c r="E22" s="288"/>
      <c r="F22" s="288"/>
      <c r="G22" s="288"/>
      <c r="H22" s="288"/>
      <c r="I22" s="288"/>
      <c r="J22" s="288"/>
      <c r="K22" s="288"/>
      <c r="L22" s="288"/>
      <c r="M22" s="289" t="s">
        <v>1993</v>
      </c>
      <c r="N22" s="289"/>
      <c r="O22" s="289" t="s">
        <v>60</v>
      </c>
      <c r="P22" s="289"/>
      <c r="Q22" s="290" t="s">
        <v>70</v>
      </c>
      <c r="R22" s="290"/>
      <c r="S22" s="34" t="s">
        <v>890</v>
      </c>
      <c r="T22" s="34" t="s">
        <v>172</v>
      </c>
      <c r="U22" s="34" t="s">
        <v>172</v>
      </c>
      <c r="V22" s="34" t="str">
        <f>+IF(ISERR(U22/T22*100),"N/A",ROUND(U22/T22*100,2))</f>
        <v>N/A</v>
      </c>
      <c r="W22" s="35" t="str">
        <f>+IF(ISERR(U22/S22*100),"N/A",ROUND(U22/S22*100,2))</f>
        <v>N/A</v>
      </c>
    </row>
    <row r="23" spans="2:27" ht="56.25" customHeight="1" thickBot="1" x14ac:dyDescent="0.25">
      <c r="B23" s="287" t="s">
        <v>1994</v>
      </c>
      <c r="C23" s="288"/>
      <c r="D23" s="288"/>
      <c r="E23" s="288"/>
      <c r="F23" s="288"/>
      <c r="G23" s="288"/>
      <c r="H23" s="288"/>
      <c r="I23" s="288"/>
      <c r="J23" s="288"/>
      <c r="K23" s="288"/>
      <c r="L23" s="288"/>
      <c r="M23" s="289" t="s">
        <v>1993</v>
      </c>
      <c r="N23" s="289"/>
      <c r="O23" s="289" t="s">
        <v>60</v>
      </c>
      <c r="P23" s="289"/>
      <c r="Q23" s="290" t="s">
        <v>70</v>
      </c>
      <c r="R23" s="290"/>
      <c r="S23" s="34" t="s">
        <v>1043</v>
      </c>
      <c r="T23" s="34" t="s">
        <v>172</v>
      </c>
      <c r="U23" s="34" t="s">
        <v>172</v>
      </c>
      <c r="V23" s="34" t="str">
        <f>+IF(ISERR(U23/T23*100),"N/A",ROUND(U23/T23*100,2))</f>
        <v>N/A</v>
      </c>
      <c r="W23" s="35" t="str">
        <f>+IF(ISERR(U23/S23*100),"N/A",ROUND(U23/S23*100,2))</f>
        <v>N/A</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1" t="s">
        <v>2293</v>
      </c>
      <c r="C25" s="292"/>
      <c r="D25" s="292"/>
      <c r="E25" s="292"/>
      <c r="F25" s="292"/>
      <c r="G25" s="292"/>
      <c r="H25" s="292"/>
      <c r="I25" s="292"/>
      <c r="J25" s="292"/>
      <c r="K25" s="292"/>
      <c r="L25" s="292"/>
      <c r="M25" s="292"/>
      <c r="N25" s="292"/>
      <c r="O25" s="292"/>
      <c r="P25" s="292"/>
      <c r="Q25" s="293"/>
      <c r="R25" s="37" t="s">
        <v>45</v>
      </c>
      <c r="S25" s="274" t="s">
        <v>46</v>
      </c>
      <c r="T25" s="274"/>
      <c r="U25" s="38" t="s">
        <v>66</v>
      </c>
      <c r="V25" s="273" t="s">
        <v>67</v>
      </c>
      <c r="W25" s="275"/>
    </row>
    <row r="26" spans="2:27" ht="30.75" customHeight="1" thickBot="1" x14ac:dyDescent="0.25">
      <c r="B26" s="294"/>
      <c r="C26" s="295"/>
      <c r="D26" s="295"/>
      <c r="E26" s="295"/>
      <c r="F26" s="295"/>
      <c r="G26" s="295"/>
      <c r="H26" s="295"/>
      <c r="I26" s="295"/>
      <c r="J26" s="295"/>
      <c r="K26" s="295"/>
      <c r="L26" s="295"/>
      <c r="M26" s="295"/>
      <c r="N26" s="295"/>
      <c r="O26" s="295"/>
      <c r="P26" s="295"/>
      <c r="Q26" s="296"/>
      <c r="R26" s="39" t="s">
        <v>68</v>
      </c>
      <c r="S26" s="39" t="s">
        <v>68</v>
      </c>
      <c r="T26" s="39" t="s">
        <v>60</v>
      </c>
      <c r="U26" s="39" t="s">
        <v>68</v>
      </c>
      <c r="V26" s="39" t="s">
        <v>69</v>
      </c>
      <c r="W26" s="32" t="s">
        <v>70</v>
      </c>
      <c r="Y26" s="36"/>
    </row>
    <row r="27" spans="2:27" ht="23.25" customHeight="1" thickBot="1" x14ac:dyDescent="0.25">
      <c r="B27" s="306" t="s">
        <v>71</v>
      </c>
      <c r="C27" s="307"/>
      <c r="D27" s="307"/>
      <c r="E27" s="40" t="s">
        <v>1992</v>
      </c>
      <c r="F27" s="40"/>
      <c r="G27" s="40"/>
      <c r="H27" s="41"/>
      <c r="I27" s="41"/>
      <c r="J27" s="41"/>
      <c r="K27" s="41"/>
      <c r="L27" s="41"/>
      <c r="M27" s="41"/>
      <c r="N27" s="41"/>
      <c r="O27" s="41"/>
      <c r="P27" s="42"/>
      <c r="Q27" s="42"/>
      <c r="R27" s="43" t="s">
        <v>1991</v>
      </c>
      <c r="S27" s="44" t="s">
        <v>11</v>
      </c>
      <c r="T27" s="42"/>
      <c r="U27" s="44" t="s">
        <v>1179</v>
      </c>
      <c r="V27" s="42"/>
      <c r="W27" s="45">
        <f>+IF(ISERR(U27/R27*100),"N/A",ROUND(U27/R27*100,2))</f>
        <v>100</v>
      </c>
    </row>
    <row r="28" spans="2:27" ht="26.25" customHeight="1" thickBot="1" x14ac:dyDescent="0.25">
      <c r="B28" s="308" t="s">
        <v>75</v>
      </c>
      <c r="C28" s="309"/>
      <c r="D28" s="309"/>
      <c r="E28" s="46" t="s">
        <v>1992</v>
      </c>
      <c r="F28" s="46"/>
      <c r="G28" s="46"/>
      <c r="H28" s="47"/>
      <c r="I28" s="47"/>
      <c r="J28" s="47"/>
      <c r="K28" s="47"/>
      <c r="L28" s="47"/>
      <c r="M28" s="47"/>
      <c r="N28" s="47"/>
      <c r="O28" s="47"/>
      <c r="P28" s="48"/>
      <c r="Q28" s="48"/>
      <c r="R28" s="49" t="s">
        <v>1991</v>
      </c>
      <c r="S28" s="50" t="s">
        <v>1179</v>
      </c>
      <c r="T28" s="51">
        <f>+IF(ISERR(S28/R28*100),"N/A",ROUND(S28/R28*100,2))</f>
        <v>100</v>
      </c>
      <c r="U28" s="50" t="s">
        <v>1179</v>
      </c>
      <c r="V28" s="51">
        <f>+IF(ISERR(U28/S28*100),"N/A",ROUND(U28/S28*100,2))</f>
        <v>100</v>
      </c>
      <c r="W28" s="52">
        <f>+IF(ISERR(U28/R28*100),"N/A",ROUND(U28/R28*100,2))</f>
        <v>100</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97" t="s">
        <v>1990</v>
      </c>
      <c r="C30" s="298"/>
      <c r="D30" s="298"/>
      <c r="E30" s="298"/>
      <c r="F30" s="298"/>
      <c r="G30" s="298"/>
      <c r="H30" s="298"/>
      <c r="I30" s="298"/>
      <c r="J30" s="298"/>
      <c r="K30" s="298"/>
      <c r="L30" s="298"/>
      <c r="M30" s="298"/>
      <c r="N30" s="298"/>
      <c r="O30" s="298"/>
      <c r="P30" s="298"/>
      <c r="Q30" s="298"/>
      <c r="R30" s="298"/>
      <c r="S30" s="298"/>
      <c r="T30" s="298"/>
      <c r="U30" s="298"/>
      <c r="V30" s="298"/>
      <c r="W30" s="299"/>
    </row>
    <row r="31" spans="2:27" ht="40.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1989</v>
      </c>
      <c r="C32" s="298"/>
      <c r="D32" s="298"/>
      <c r="E32" s="298"/>
      <c r="F32" s="298"/>
      <c r="G32" s="298"/>
      <c r="H32" s="298"/>
      <c r="I32" s="298"/>
      <c r="J32" s="298"/>
      <c r="K32" s="298"/>
      <c r="L32" s="298"/>
      <c r="M32" s="298"/>
      <c r="N32" s="298"/>
      <c r="O32" s="298"/>
      <c r="P32" s="298"/>
      <c r="Q32" s="298"/>
      <c r="R32" s="298"/>
      <c r="S32" s="298"/>
      <c r="T32" s="298"/>
      <c r="U32" s="298"/>
      <c r="V32" s="298"/>
      <c r="W32" s="299"/>
    </row>
    <row r="33" spans="2:23" ht="15" customHeight="1" thickBot="1" x14ac:dyDescent="0.25">
      <c r="B33" s="300"/>
      <c r="C33" s="301"/>
      <c r="D33" s="301"/>
      <c r="E33" s="301"/>
      <c r="F33" s="301"/>
      <c r="G33" s="301"/>
      <c r="H33" s="301"/>
      <c r="I33" s="301"/>
      <c r="J33" s="301"/>
      <c r="K33" s="301"/>
      <c r="L33" s="301"/>
      <c r="M33" s="301"/>
      <c r="N33" s="301"/>
      <c r="O33" s="301"/>
      <c r="P33" s="301"/>
      <c r="Q33" s="301"/>
      <c r="R33" s="301"/>
      <c r="S33" s="301"/>
      <c r="T33" s="301"/>
      <c r="U33" s="301"/>
      <c r="V33" s="301"/>
      <c r="W33" s="302"/>
    </row>
    <row r="34" spans="2:23" ht="37.5" customHeight="1" thickTop="1" x14ac:dyDescent="0.2">
      <c r="B34" s="297" t="s">
        <v>1988</v>
      </c>
      <c r="C34" s="298"/>
      <c r="D34" s="298"/>
      <c r="E34" s="298"/>
      <c r="F34" s="298"/>
      <c r="G34" s="298"/>
      <c r="H34" s="298"/>
      <c r="I34" s="298"/>
      <c r="J34" s="298"/>
      <c r="K34" s="298"/>
      <c r="L34" s="298"/>
      <c r="M34" s="298"/>
      <c r="N34" s="298"/>
      <c r="O34" s="298"/>
      <c r="P34" s="298"/>
      <c r="Q34" s="298"/>
      <c r="R34" s="298"/>
      <c r="S34" s="298"/>
      <c r="T34" s="298"/>
      <c r="U34" s="298"/>
      <c r="V34" s="298"/>
      <c r="W34" s="299"/>
    </row>
    <row r="35" spans="2:23" ht="13.5" thickBot="1" x14ac:dyDescent="0.25">
      <c r="B35" s="303"/>
      <c r="C35" s="304"/>
      <c r="D35" s="304"/>
      <c r="E35" s="304"/>
      <c r="F35" s="304"/>
      <c r="G35" s="304"/>
      <c r="H35" s="304"/>
      <c r="I35" s="304"/>
      <c r="J35" s="304"/>
      <c r="K35" s="304"/>
      <c r="L35" s="304"/>
      <c r="M35" s="304"/>
      <c r="N35" s="304"/>
      <c r="O35" s="304"/>
      <c r="P35" s="304"/>
      <c r="Q35" s="304"/>
      <c r="R35" s="304"/>
      <c r="S35" s="304"/>
      <c r="T35" s="304"/>
      <c r="U35" s="304"/>
      <c r="V35" s="304"/>
      <c r="W35" s="30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2003</v>
      </c>
      <c r="D4" s="253" t="s">
        <v>2002</v>
      </c>
      <c r="E4" s="253"/>
      <c r="F4" s="253"/>
      <c r="G4" s="253"/>
      <c r="H4" s="254"/>
      <c r="I4" s="18"/>
      <c r="J4" s="255" t="s">
        <v>6</v>
      </c>
      <c r="K4" s="253"/>
      <c r="L4" s="17" t="s">
        <v>2023</v>
      </c>
      <c r="M4" s="256" t="s">
        <v>2022</v>
      </c>
      <c r="N4" s="256"/>
      <c r="O4" s="256"/>
      <c r="P4" s="256"/>
      <c r="Q4" s="257"/>
      <c r="R4" s="19"/>
      <c r="S4" s="258" t="s">
        <v>9</v>
      </c>
      <c r="T4" s="259"/>
      <c r="U4" s="259"/>
      <c r="V4" s="260" t="s">
        <v>2021</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1993</v>
      </c>
      <c r="D6" s="262" t="s">
        <v>1999</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2020</v>
      </c>
      <c r="K8" s="26" t="s">
        <v>2019</v>
      </c>
      <c r="L8" s="26" t="s">
        <v>2018</v>
      </c>
      <c r="M8" s="26" t="s">
        <v>2017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2016</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1997</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2015</v>
      </c>
      <c r="C21" s="288"/>
      <c r="D21" s="288"/>
      <c r="E21" s="288"/>
      <c r="F21" s="288"/>
      <c r="G21" s="288"/>
      <c r="H21" s="288"/>
      <c r="I21" s="288"/>
      <c r="J21" s="288"/>
      <c r="K21" s="288"/>
      <c r="L21" s="288"/>
      <c r="M21" s="289" t="s">
        <v>1993</v>
      </c>
      <c r="N21" s="289"/>
      <c r="O21" s="289" t="s">
        <v>60</v>
      </c>
      <c r="P21" s="289"/>
      <c r="Q21" s="290" t="s">
        <v>53</v>
      </c>
      <c r="R21" s="290"/>
      <c r="S21" s="34" t="s">
        <v>54</v>
      </c>
      <c r="T21" s="34" t="s">
        <v>54</v>
      </c>
      <c r="U21" s="34" t="s">
        <v>2014</v>
      </c>
      <c r="V21" s="34">
        <f>+IF(ISERR(U21/T21*100),"N/A",ROUND(U21/T21*100,2))</f>
        <v>91.5</v>
      </c>
      <c r="W21" s="35">
        <f>+IF(ISERR(U21/S21*100),"N/A",ROUND(U21/S21*100,2))</f>
        <v>91.5</v>
      </c>
    </row>
    <row r="22" spans="2:27" ht="56.25" customHeight="1" x14ac:dyDescent="0.2">
      <c r="B22" s="287" t="s">
        <v>2013</v>
      </c>
      <c r="C22" s="288"/>
      <c r="D22" s="288"/>
      <c r="E22" s="288"/>
      <c r="F22" s="288"/>
      <c r="G22" s="288"/>
      <c r="H22" s="288"/>
      <c r="I22" s="288"/>
      <c r="J22" s="288"/>
      <c r="K22" s="288"/>
      <c r="L22" s="288"/>
      <c r="M22" s="289" t="s">
        <v>1993</v>
      </c>
      <c r="N22" s="289"/>
      <c r="O22" s="289" t="s">
        <v>60</v>
      </c>
      <c r="P22" s="289"/>
      <c r="Q22" s="290" t="s">
        <v>53</v>
      </c>
      <c r="R22" s="290"/>
      <c r="S22" s="34" t="s">
        <v>54</v>
      </c>
      <c r="T22" s="34" t="s">
        <v>2012</v>
      </c>
      <c r="U22" s="34" t="s">
        <v>2011</v>
      </c>
      <c r="V22" s="34">
        <f>+IF(ISERR(U22/T22*100),"N/A",ROUND(U22/T22*100,2))</f>
        <v>94.1</v>
      </c>
      <c r="W22" s="35">
        <f>+IF(ISERR(U22/S22*100),"N/A",ROUND(U22/S22*100,2))</f>
        <v>23.6</v>
      </c>
    </row>
    <row r="23" spans="2:27" ht="56.25" customHeight="1" thickBot="1" x14ac:dyDescent="0.25">
      <c r="B23" s="287" t="s">
        <v>2010</v>
      </c>
      <c r="C23" s="288"/>
      <c r="D23" s="288"/>
      <c r="E23" s="288"/>
      <c r="F23" s="288"/>
      <c r="G23" s="288"/>
      <c r="H23" s="288"/>
      <c r="I23" s="288"/>
      <c r="J23" s="288"/>
      <c r="K23" s="288"/>
      <c r="L23" s="288"/>
      <c r="M23" s="289" t="s">
        <v>1993</v>
      </c>
      <c r="N23" s="289"/>
      <c r="O23" s="289" t="s">
        <v>60</v>
      </c>
      <c r="P23" s="289"/>
      <c r="Q23" s="290" t="s">
        <v>53</v>
      </c>
      <c r="R23" s="290"/>
      <c r="S23" s="34" t="s">
        <v>631</v>
      </c>
      <c r="T23" s="34" t="s">
        <v>631</v>
      </c>
      <c r="U23" s="34" t="s">
        <v>2009</v>
      </c>
      <c r="V23" s="34">
        <f>+IF(ISERR(U23/T23*100),"N/A",ROUND(U23/T23*100,2))</f>
        <v>103.04</v>
      </c>
      <c r="W23" s="35">
        <f>+IF(ISERR(U23/S23*100),"N/A",ROUND(U23/S23*100,2))</f>
        <v>103.04</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1" t="s">
        <v>2293</v>
      </c>
      <c r="C25" s="292"/>
      <c r="D25" s="292"/>
      <c r="E25" s="292"/>
      <c r="F25" s="292"/>
      <c r="G25" s="292"/>
      <c r="H25" s="292"/>
      <c r="I25" s="292"/>
      <c r="J25" s="292"/>
      <c r="K25" s="292"/>
      <c r="L25" s="292"/>
      <c r="M25" s="292"/>
      <c r="N25" s="292"/>
      <c r="O25" s="292"/>
      <c r="P25" s="292"/>
      <c r="Q25" s="293"/>
      <c r="R25" s="37" t="s">
        <v>45</v>
      </c>
      <c r="S25" s="274" t="s">
        <v>46</v>
      </c>
      <c r="T25" s="274"/>
      <c r="U25" s="38" t="s">
        <v>66</v>
      </c>
      <c r="V25" s="273" t="s">
        <v>67</v>
      </c>
      <c r="W25" s="275"/>
    </row>
    <row r="26" spans="2:27" ht="30.75" customHeight="1" thickBot="1" x14ac:dyDescent="0.25">
      <c r="B26" s="294"/>
      <c r="C26" s="295"/>
      <c r="D26" s="295"/>
      <c r="E26" s="295"/>
      <c r="F26" s="295"/>
      <c r="G26" s="295"/>
      <c r="H26" s="295"/>
      <c r="I26" s="295"/>
      <c r="J26" s="295"/>
      <c r="K26" s="295"/>
      <c r="L26" s="295"/>
      <c r="M26" s="295"/>
      <c r="N26" s="295"/>
      <c r="O26" s="295"/>
      <c r="P26" s="295"/>
      <c r="Q26" s="296"/>
      <c r="R26" s="39" t="s">
        <v>68</v>
      </c>
      <c r="S26" s="39" t="s">
        <v>68</v>
      </c>
      <c r="T26" s="39" t="s">
        <v>60</v>
      </c>
      <c r="U26" s="39" t="s">
        <v>68</v>
      </c>
      <c r="V26" s="39" t="s">
        <v>69</v>
      </c>
      <c r="W26" s="32" t="s">
        <v>70</v>
      </c>
      <c r="Y26" s="36"/>
    </row>
    <row r="27" spans="2:27" ht="23.25" customHeight="1" thickBot="1" x14ac:dyDescent="0.25">
      <c r="B27" s="306" t="s">
        <v>71</v>
      </c>
      <c r="C27" s="307"/>
      <c r="D27" s="307"/>
      <c r="E27" s="40" t="s">
        <v>1992</v>
      </c>
      <c r="F27" s="40"/>
      <c r="G27" s="40"/>
      <c r="H27" s="41"/>
      <c r="I27" s="41"/>
      <c r="J27" s="41"/>
      <c r="K27" s="41"/>
      <c r="L27" s="41"/>
      <c r="M27" s="41"/>
      <c r="N27" s="41"/>
      <c r="O27" s="41"/>
      <c r="P27" s="42"/>
      <c r="Q27" s="42"/>
      <c r="R27" s="43" t="s">
        <v>2008</v>
      </c>
      <c r="S27" s="44" t="s">
        <v>11</v>
      </c>
      <c r="T27" s="42"/>
      <c r="U27" s="44" t="s">
        <v>2007</v>
      </c>
      <c r="V27" s="42"/>
      <c r="W27" s="45">
        <f>+IF(ISERR(U27/R27*100),"N/A",ROUND(U27/R27*100,2))</f>
        <v>26.68</v>
      </c>
    </row>
    <row r="28" spans="2:27" ht="26.25" customHeight="1" thickBot="1" x14ac:dyDescent="0.25">
      <c r="B28" s="308" t="s">
        <v>75</v>
      </c>
      <c r="C28" s="309"/>
      <c r="D28" s="309"/>
      <c r="E28" s="46" t="s">
        <v>1992</v>
      </c>
      <c r="F28" s="46"/>
      <c r="G28" s="46"/>
      <c r="H28" s="47"/>
      <c r="I28" s="47"/>
      <c r="J28" s="47"/>
      <c r="K28" s="47"/>
      <c r="L28" s="47"/>
      <c r="M28" s="47"/>
      <c r="N28" s="47"/>
      <c r="O28" s="47"/>
      <c r="P28" s="48"/>
      <c r="Q28" s="48"/>
      <c r="R28" s="49" t="s">
        <v>2008</v>
      </c>
      <c r="S28" s="50" t="s">
        <v>2007</v>
      </c>
      <c r="T28" s="51">
        <f>+IF(ISERR(S28/R28*100),"N/A",ROUND(S28/R28*100,2))</f>
        <v>26.68</v>
      </c>
      <c r="U28" s="50" t="s">
        <v>2007</v>
      </c>
      <c r="V28" s="51">
        <f>+IF(ISERR(U28/S28*100),"N/A",ROUND(U28/S28*100,2))</f>
        <v>100</v>
      </c>
      <c r="W28" s="52">
        <f>+IF(ISERR(U28/R28*100),"N/A",ROUND(U28/R28*100,2))</f>
        <v>26.68</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97" t="s">
        <v>2006</v>
      </c>
      <c r="C30" s="298"/>
      <c r="D30" s="298"/>
      <c r="E30" s="298"/>
      <c r="F30" s="298"/>
      <c r="G30" s="298"/>
      <c r="H30" s="298"/>
      <c r="I30" s="298"/>
      <c r="J30" s="298"/>
      <c r="K30" s="298"/>
      <c r="L30" s="298"/>
      <c r="M30" s="298"/>
      <c r="N30" s="298"/>
      <c r="O30" s="298"/>
      <c r="P30" s="298"/>
      <c r="Q30" s="298"/>
      <c r="R30" s="298"/>
      <c r="S30" s="298"/>
      <c r="T30" s="298"/>
      <c r="U30" s="298"/>
      <c r="V30" s="298"/>
      <c r="W30" s="299"/>
    </row>
    <row r="31" spans="2:27" ht="80.2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2005</v>
      </c>
      <c r="C32" s="298"/>
      <c r="D32" s="298"/>
      <c r="E32" s="298"/>
      <c r="F32" s="298"/>
      <c r="G32" s="298"/>
      <c r="H32" s="298"/>
      <c r="I32" s="298"/>
      <c r="J32" s="298"/>
      <c r="K32" s="298"/>
      <c r="L32" s="298"/>
      <c r="M32" s="298"/>
      <c r="N32" s="298"/>
      <c r="O32" s="298"/>
      <c r="P32" s="298"/>
      <c r="Q32" s="298"/>
      <c r="R32" s="298"/>
      <c r="S32" s="298"/>
      <c r="T32" s="298"/>
      <c r="U32" s="298"/>
      <c r="V32" s="298"/>
      <c r="W32" s="299"/>
    </row>
    <row r="33" spans="2:23" ht="65.25" customHeight="1" thickBot="1" x14ac:dyDescent="0.25">
      <c r="B33" s="300"/>
      <c r="C33" s="301"/>
      <c r="D33" s="301"/>
      <c r="E33" s="301"/>
      <c r="F33" s="301"/>
      <c r="G33" s="301"/>
      <c r="H33" s="301"/>
      <c r="I33" s="301"/>
      <c r="J33" s="301"/>
      <c r="K33" s="301"/>
      <c r="L33" s="301"/>
      <c r="M33" s="301"/>
      <c r="N33" s="301"/>
      <c r="O33" s="301"/>
      <c r="P33" s="301"/>
      <c r="Q33" s="301"/>
      <c r="R33" s="301"/>
      <c r="S33" s="301"/>
      <c r="T33" s="301"/>
      <c r="U33" s="301"/>
      <c r="V33" s="301"/>
      <c r="W33" s="302"/>
    </row>
    <row r="34" spans="2:23" ht="37.5" customHeight="1" thickTop="1" x14ac:dyDescent="0.2">
      <c r="B34" s="297" t="s">
        <v>2004</v>
      </c>
      <c r="C34" s="298"/>
      <c r="D34" s="298"/>
      <c r="E34" s="298"/>
      <c r="F34" s="298"/>
      <c r="G34" s="298"/>
      <c r="H34" s="298"/>
      <c r="I34" s="298"/>
      <c r="J34" s="298"/>
      <c r="K34" s="298"/>
      <c r="L34" s="298"/>
      <c r="M34" s="298"/>
      <c r="N34" s="298"/>
      <c r="O34" s="298"/>
      <c r="P34" s="298"/>
      <c r="Q34" s="298"/>
      <c r="R34" s="298"/>
      <c r="S34" s="298"/>
      <c r="T34" s="298"/>
      <c r="U34" s="298"/>
      <c r="V34" s="298"/>
      <c r="W34" s="299"/>
    </row>
    <row r="35" spans="2:23" ht="13.5" thickBot="1" x14ac:dyDescent="0.25">
      <c r="B35" s="303"/>
      <c r="C35" s="304"/>
      <c r="D35" s="304"/>
      <c r="E35" s="304"/>
      <c r="F35" s="304"/>
      <c r="G35" s="304"/>
      <c r="H35" s="304"/>
      <c r="I35" s="304"/>
      <c r="J35" s="304"/>
      <c r="K35" s="304"/>
      <c r="L35" s="304"/>
      <c r="M35" s="304"/>
      <c r="N35" s="304"/>
      <c r="O35" s="304"/>
      <c r="P35" s="304"/>
      <c r="Q35" s="304"/>
      <c r="R35" s="304"/>
      <c r="S35" s="304"/>
      <c r="T35" s="304"/>
      <c r="U35" s="304"/>
      <c r="V35" s="304"/>
      <c r="W35" s="30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2045</v>
      </c>
      <c r="D4" s="253" t="s">
        <v>2044</v>
      </c>
      <c r="E4" s="253"/>
      <c r="F4" s="253"/>
      <c r="G4" s="253"/>
      <c r="H4" s="254"/>
      <c r="I4" s="18"/>
      <c r="J4" s="255" t="s">
        <v>6</v>
      </c>
      <c r="K4" s="253"/>
      <c r="L4" s="17" t="s">
        <v>1459</v>
      </c>
      <c r="M4" s="256" t="s">
        <v>2043</v>
      </c>
      <c r="N4" s="256"/>
      <c r="O4" s="256"/>
      <c r="P4" s="256"/>
      <c r="Q4" s="257"/>
      <c r="R4" s="19"/>
      <c r="S4" s="258" t="s">
        <v>9</v>
      </c>
      <c r="T4" s="259"/>
      <c r="U4" s="259"/>
      <c r="V4" s="260" t="s">
        <v>2042</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13</v>
      </c>
      <c r="D6" s="262" t="s">
        <v>2041</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2040</v>
      </c>
      <c r="K8" s="26" t="s">
        <v>2039</v>
      </c>
      <c r="L8" s="26" t="s">
        <v>2038</v>
      </c>
      <c r="M8" s="26" t="s">
        <v>2037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2036</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2035</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2034</v>
      </c>
      <c r="C21" s="288"/>
      <c r="D21" s="288"/>
      <c r="E21" s="288"/>
      <c r="F21" s="288"/>
      <c r="G21" s="288"/>
      <c r="H21" s="288"/>
      <c r="I21" s="288"/>
      <c r="J21" s="288"/>
      <c r="K21" s="288"/>
      <c r="L21" s="288"/>
      <c r="M21" s="289" t="s">
        <v>13</v>
      </c>
      <c r="N21" s="289"/>
      <c r="O21" s="289" t="s">
        <v>60</v>
      </c>
      <c r="P21" s="289"/>
      <c r="Q21" s="290" t="s">
        <v>53</v>
      </c>
      <c r="R21" s="290"/>
      <c r="S21" s="34" t="s">
        <v>54</v>
      </c>
      <c r="T21" s="34" t="s">
        <v>63</v>
      </c>
      <c r="U21" s="34" t="s">
        <v>63</v>
      </c>
      <c r="V21" s="34">
        <f t="shared" ref="V21:V26" si="0">+IF(ISERR(U21/T21*100),"N/A",ROUND(U21/T21*100,2))</f>
        <v>100</v>
      </c>
      <c r="W21" s="35">
        <f t="shared" ref="W21:W26" si="1">+IF(ISERR(U21/S21*100),"N/A",ROUND(U21/S21*100,2))</f>
        <v>25</v>
      </c>
    </row>
    <row r="22" spans="2:27" ht="56.25" customHeight="1" x14ac:dyDescent="0.2">
      <c r="B22" s="287" t="s">
        <v>2033</v>
      </c>
      <c r="C22" s="288"/>
      <c r="D22" s="288"/>
      <c r="E22" s="288"/>
      <c r="F22" s="288"/>
      <c r="G22" s="288"/>
      <c r="H22" s="288"/>
      <c r="I22" s="288"/>
      <c r="J22" s="288"/>
      <c r="K22" s="288"/>
      <c r="L22" s="288"/>
      <c r="M22" s="289" t="s">
        <v>13</v>
      </c>
      <c r="N22" s="289"/>
      <c r="O22" s="289" t="s">
        <v>60</v>
      </c>
      <c r="P22" s="289"/>
      <c r="Q22" s="290" t="s">
        <v>53</v>
      </c>
      <c r="R22" s="290"/>
      <c r="S22" s="34" t="s">
        <v>54</v>
      </c>
      <c r="T22" s="34" t="s">
        <v>63</v>
      </c>
      <c r="U22" s="34" t="s">
        <v>63</v>
      </c>
      <c r="V22" s="34">
        <f t="shared" si="0"/>
        <v>100</v>
      </c>
      <c r="W22" s="35">
        <f t="shared" si="1"/>
        <v>25</v>
      </c>
    </row>
    <row r="23" spans="2:27" ht="56.25" customHeight="1" x14ac:dyDescent="0.2">
      <c r="B23" s="287" t="s">
        <v>2032</v>
      </c>
      <c r="C23" s="288"/>
      <c r="D23" s="288"/>
      <c r="E23" s="288"/>
      <c r="F23" s="288"/>
      <c r="G23" s="288"/>
      <c r="H23" s="288"/>
      <c r="I23" s="288"/>
      <c r="J23" s="288"/>
      <c r="K23" s="288"/>
      <c r="L23" s="288"/>
      <c r="M23" s="289" t="s">
        <v>13</v>
      </c>
      <c r="N23" s="289"/>
      <c r="O23" s="289" t="s">
        <v>60</v>
      </c>
      <c r="P23" s="289"/>
      <c r="Q23" s="290" t="s">
        <v>53</v>
      </c>
      <c r="R23" s="290"/>
      <c r="S23" s="34" t="s">
        <v>54</v>
      </c>
      <c r="T23" s="34" t="s">
        <v>63</v>
      </c>
      <c r="U23" s="34" t="s">
        <v>63</v>
      </c>
      <c r="V23" s="34">
        <f t="shared" si="0"/>
        <v>100</v>
      </c>
      <c r="W23" s="35">
        <f t="shared" si="1"/>
        <v>25</v>
      </c>
    </row>
    <row r="24" spans="2:27" ht="56.25" customHeight="1" x14ac:dyDescent="0.2">
      <c r="B24" s="287" t="s">
        <v>2031</v>
      </c>
      <c r="C24" s="288"/>
      <c r="D24" s="288"/>
      <c r="E24" s="288"/>
      <c r="F24" s="288"/>
      <c r="G24" s="288"/>
      <c r="H24" s="288"/>
      <c r="I24" s="288"/>
      <c r="J24" s="288"/>
      <c r="K24" s="288"/>
      <c r="L24" s="288"/>
      <c r="M24" s="289" t="s">
        <v>13</v>
      </c>
      <c r="N24" s="289"/>
      <c r="O24" s="289" t="s">
        <v>60</v>
      </c>
      <c r="P24" s="289"/>
      <c r="Q24" s="290" t="s">
        <v>53</v>
      </c>
      <c r="R24" s="290"/>
      <c r="S24" s="34" t="s">
        <v>54</v>
      </c>
      <c r="T24" s="34" t="s">
        <v>63</v>
      </c>
      <c r="U24" s="34" t="s">
        <v>63</v>
      </c>
      <c r="V24" s="34">
        <f t="shared" si="0"/>
        <v>100</v>
      </c>
      <c r="W24" s="35">
        <f t="shared" si="1"/>
        <v>25</v>
      </c>
    </row>
    <row r="25" spans="2:27" ht="56.25" customHeight="1" x14ac:dyDescent="0.2">
      <c r="B25" s="287" t="s">
        <v>2030</v>
      </c>
      <c r="C25" s="288"/>
      <c r="D25" s="288"/>
      <c r="E25" s="288"/>
      <c r="F25" s="288"/>
      <c r="G25" s="288"/>
      <c r="H25" s="288"/>
      <c r="I25" s="288"/>
      <c r="J25" s="288"/>
      <c r="K25" s="288"/>
      <c r="L25" s="288"/>
      <c r="M25" s="289" t="s">
        <v>13</v>
      </c>
      <c r="N25" s="289"/>
      <c r="O25" s="289" t="s">
        <v>60</v>
      </c>
      <c r="P25" s="289"/>
      <c r="Q25" s="290" t="s">
        <v>53</v>
      </c>
      <c r="R25" s="290"/>
      <c r="S25" s="34" t="s">
        <v>54</v>
      </c>
      <c r="T25" s="34" t="s">
        <v>63</v>
      </c>
      <c r="U25" s="34" t="s">
        <v>63</v>
      </c>
      <c r="V25" s="34">
        <f t="shared" si="0"/>
        <v>100</v>
      </c>
      <c r="W25" s="35">
        <f t="shared" si="1"/>
        <v>25</v>
      </c>
    </row>
    <row r="26" spans="2:27" ht="56.25" customHeight="1" thickBot="1" x14ac:dyDescent="0.25">
      <c r="B26" s="287" t="s">
        <v>2029</v>
      </c>
      <c r="C26" s="288"/>
      <c r="D26" s="288"/>
      <c r="E26" s="288"/>
      <c r="F26" s="288"/>
      <c r="G26" s="288"/>
      <c r="H26" s="288"/>
      <c r="I26" s="288"/>
      <c r="J26" s="288"/>
      <c r="K26" s="288"/>
      <c r="L26" s="288"/>
      <c r="M26" s="289" t="s">
        <v>13</v>
      </c>
      <c r="N26" s="289"/>
      <c r="O26" s="289" t="s">
        <v>60</v>
      </c>
      <c r="P26" s="289"/>
      <c r="Q26" s="290" t="s">
        <v>53</v>
      </c>
      <c r="R26" s="290"/>
      <c r="S26" s="34" t="s">
        <v>54</v>
      </c>
      <c r="T26" s="34" t="s">
        <v>63</v>
      </c>
      <c r="U26" s="34" t="s">
        <v>63</v>
      </c>
      <c r="V26" s="34">
        <f t="shared" si="0"/>
        <v>100</v>
      </c>
      <c r="W26" s="35">
        <f t="shared" si="1"/>
        <v>25</v>
      </c>
    </row>
    <row r="27" spans="2:27" ht="21.75" customHeight="1" thickTop="1" thickBot="1" x14ac:dyDescent="0.25">
      <c r="B27" s="11" t="s">
        <v>65</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291" t="s">
        <v>2293</v>
      </c>
      <c r="C28" s="292"/>
      <c r="D28" s="292"/>
      <c r="E28" s="292"/>
      <c r="F28" s="292"/>
      <c r="G28" s="292"/>
      <c r="H28" s="292"/>
      <c r="I28" s="292"/>
      <c r="J28" s="292"/>
      <c r="K28" s="292"/>
      <c r="L28" s="292"/>
      <c r="M28" s="292"/>
      <c r="N28" s="292"/>
      <c r="O28" s="292"/>
      <c r="P28" s="292"/>
      <c r="Q28" s="293"/>
      <c r="R28" s="37" t="s">
        <v>45</v>
      </c>
      <c r="S28" s="274" t="s">
        <v>46</v>
      </c>
      <c r="T28" s="274"/>
      <c r="U28" s="38" t="s">
        <v>66</v>
      </c>
      <c r="V28" s="273" t="s">
        <v>67</v>
      </c>
      <c r="W28" s="275"/>
    </row>
    <row r="29" spans="2:27" ht="30.75" customHeight="1" thickBot="1" x14ac:dyDescent="0.25">
      <c r="B29" s="294"/>
      <c r="C29" s="295"/>
      <c r="D29" s="295"/>
      <c r="E29" s="295"/>
      <c r="F29" s="295"/>
      <c r="G29" s="295"/>
      <c r="H29" s="295"/>
      <c r="I29" s="295"/>
      <c r="J29" s="295"/>
      <c r="K29" s="295"/>
      <c r="L29" s="295"/>
      <c r="M29" s="295"/>
      <c r="N29" s="295"/>
      <c r="O29" s="295"/>
      <c r="P29" s="295"/>
      <c r="Q29" s="296"/>
      <c r="R29" s="39" t="s">
        <v>68</v>
      </c>
      <c r="S29" s="39" t="s">
        <v>68</v>
      </c>
      <c r="T29" s="39" t="s">
        <v>60</v>
      </c>
      <c r="U29" s="39" t="s">
        <v>68</v>
      </c>
      <c r="V29" s="39" t="s">
        <v>69</v>
      </c>
      <c r="W29" s="32" t="s">
        <v>70</v>
      </c>
      <c r="Y29" s="36"/>
    </row>
    <row r="30" spans="2:27" ht="23.25" customHeight="1" thickBot="1" x14ac:dyDescent="0.25">
      <c r="B30" s="306" t="s">
        <v>71</v>
      </c>
      <c r="C30" s="307"/>
      <c r="D30" s="307"/>
      <c r="E30" s="40" t="s">
        <v>72</v>
      </c>
      <c r="F30" s="40"/>
      <c r="G30" s="40"/>
      <c r="H30" s="41"/>
      <c r="I30" s="41"/>
      <c r="J30" s="41"/>
      <c r="K30" s="41"/>
      <c r="L30" s="41"/>
      <c r="M30" s="41"/>
      <c r="N30" s="41"/>
      <c r="O30" s="41"/>
      <c r="P30" s="42"/>
      <c r="Q30" s="42"/>
      <c r="R30" s="43" t="s">
        <v>2028</v>
      </c>
      <c r="S30" s="44" t="s">
        <v>11</v>
      </c>
      <c r="T30" s="42"/>
      <c r="U30" s="44" t="s">
        <v>2027</v>
      </c>
      <c r="V30" s="42"/>
      <c r="W30" s="45">
        <f>+IF(ISERR(U30/R30*100),"N/A",ROUND(U30/R30*100,2))</f>
        <v>25</v>
      </c>
    </row>
    <row r="31" spans="2:27" ht="26.25" customHeight="1" thickBot="1" x14ac:dyDescent="0.25">
      <c r="B31" s="308" t="s">
        <v>75</v>
      </c>
      <c r="C31" s="309"/>
      <c r="D31" s="309"/>
      <c r="E31" s="46" t="s">
        <v>72</v>
      </c>
      <c r="F31" s="46"/>
      <c r="G31" s="46"/>
      <c r="H31" s="47"/>
      <c r="I31" s="47"/>
      <c r="J31" s="47"/>
      <c r="K31" s="47"/>
      <c r="L31" s="47"/>
      <c r="M31" s="47"/>
      <c r="N31" s="47"/>
      <c r="O31" s="47"/>
      <c r="P31" s="48"/>
      <c r="Q31" s="48"/>
      <c r="R31" s="49" t="s">
        <v>2028</v>
      </c>
      <c r="S31" s="50" t="s">
        <v>2027</v>
      </c>
      <c r="T31" s="51">
        <f>+IF(ISERR(S31/R31*100),"N/A",ROUND(S31/R31*100,2))</f>
        <v>25</v>
      </c>
      <c r="U31" s="50" t="s">
        <v>2027</v>
      </c>
      <c r="V31" s="51">
        <f>+IF(ISERR(U31/S31*100),"N/A",ROUND(U31/S31*100,2))</f>
        <v>100</v>
      </c>
      <c r="W31" s="52">
        <f>+IF(ISERR(U31/R31*100),"N/A",ROUND(U31/R31*100,2))</f>
        <v>25</v>
      </c>
    </row>
    <row r="32" spans="2:27" ht="22.5" customHeight="1" thickTop="1" thickBot="1" x14ac:dyDescent="0.25">
      <c r="B32" s="11" t="s">
        <v>81</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97" t="s">
        <v>2026</v>
      </c>
      <c r="C33" s="298"/>
      <c r="D33" s="298"/>
      <c r="E33" s="298"/>
      <c r="F33" s="298"/>
      <c r="G33" s="298"/>
      <c r="H33" s="298"/>
      <c r="I33" s="298"/>
      <c r="J33" s="298"/>
      <c r="K33" s="298"/>
      <c r="L33" s="298"/>
      <c r="M33" s="298"/>
      <c r="N33" s="298"/>
      <c r="O33" s="298"/>
      <c r="P33" s="298"/>
      <c r="Q33" s="298"/>
      <c r="R33" s="298"/>
      <c r="S33" s="298"/>
      <c r="T33" s="298"/>
      <c r="U33" s="298"/>
      <c r="V33" s="298"/>
      <c r="W33" s="299"/>
    </row>
    <row r="34" spans="2:23" ht="98.25" customHeight="1" thickBot="1" x14ac:dyDescent="0.25">
      <c r="B34" s="300"/>
      <c r="C34" s="301"/>
      <c r="D34" s="301"/>
      <c r="E34" s="301"/>
      <c r="F34" s="301"/>
      <c r="G34" s="301"/>
      <c r="H34" s="301"/>
      <c r="I34" s="301"/>
      <c r="J34" s="301"/>
      <c r="K34" s="301"/>
      <c r="L34" s="301"/>
      <c r="M34" s="301"/>
      <c r="N34" s="301"/>
      <c r="O34" s="301"/>
      <c r="P34" s="301"/>
      <c r="Q34" s="301"/>
      <c r="R34" s="301"/>
      <c r="S34" s="301"/>
      <c r="T34" s="301"/>
      <c r="U34" s="301"/>
      <c r="V34" s="301"/>
      <c r="W34" s="302"/>
    </row>
    <row r="35" spans="2:23" ht="37.5" customHeight="1" thickTop="1" x14ac:dyDescent="0.2">
      <c r="B35" s="297" t="s">
        <v>2025</v>
      </c>
      <c r="C35" s="298"/>
      <c r="D35" s="298"/>
      <c r="E35" s="298"/>
      <c r="F35" s="298"/>
      <c r="G35" s="298"/>
      <c r="H35" s="298"/>
      <c r="I35" s="298"/>
      <c r="J35" s="298"/>
      <c r="K35" s="298"/>
      <c r="L35" s="298"/>
      <c r="M35" s="298"/>
      <c r="N35" s="298"/>
      <c r="O35" s="298"/>
      <c r="P35" s="298"/>
      <c r="Q35" s="298"/>
      <c r="R35" s="298"/>
      <c r="S35" s="298"/>
      <c r="T35" s="298"/>
      <c r="U35" s="298"/>
      <c r="V35" s="298"/>
      <c r="W35" s="299"/>
    </row>
    <row r="36" spans="2:23" ht="15" customHeight="1" thickBot="1" x14ac:dyDescent="0.25">
      <c r="B36" s="300"/>
      <c r="C36" s="301"/>
      <c r="D36" s="301"/>
      <c r="E36" s="301"/>
      <c r="F36" s="301"/>
      <c r="G36" s="301"/>
      <c r="H36" s="301"/>
      <c r="I36" s="301"/>
      <c r="J36" s="301"/>
      <c r="K36" s="301"/>
      <c r="L36" s="301"/>
      <c r="M36" s="301"/>
      <c r="N36" s="301"/>
      <c r="O36" s="301"/>
      <c r="P36" s="301"/>
      <c r="Q36" s="301"/>
      <c r="R36" s="301"/>
      <c r="S36" s="301"/>
      <c r="T36" s="301"/>
      <c r="U36" s="301"/>
      <c r="V36" s="301"/>
      <c r="W36" s="302"/>
    </row>
    <row r="37" spans="2:23" ht="37.5" customHeight="1" thickTop="1" x14ac:dyDescent="0.2">
      <c r="B37" s="297" t="s">
        <v>2024</v>
      </c>
      <c r="C37" s="298"/>
      <c r="D37" s="298"/>
      <c r="E37" s="298"/>
      <c r="F37" s="298"/>
      <c r="G37" s="298"/>
      <c r="H37" s="298"/>
      <c r="I37" s="298"/>
      <c r="J37" s="298"/>
      <c r="K37" s="298"/>
      <c r="L37" s="298"/>
      <c r="M37" s="298"/>
      <c r="N37" s="298"/>
      <c r="O37" s="298"/>
      <c r="P37" s="298"/>
      <c r="Q37" s="298"/>
      <c r="R37" s="298"/>
      <c r="S37" s="298"/>
      <c r="T37" s="298"/>
      <c r="U37" s="298"/>
      <c r="V37" s="298"/>
      <c r="W37" s="299"/>
    </row>
    <row r="38" spans="2:23" ht="13.5" thickBot="1" x14ac:dyDescent="0.25">
      <c r="B38" s="303"/>
      <c r="C38" s="304"/>
      <c r="D38" s="304"/>
      <c r="E38" s="304"/>
      <c r="F38" s="304"/>
      <c r="G38" s="304"/>
      <c r="H38" s="304"/>
      <c r="I38" s="304"/>
      <c r="J38" s="304"/>
      <c r="K38" s="304"/>
      <c r="L38" s="304"/>
      <c r="M38" s="304"/>
      <c r="N38" s="304"/>
      <c r="O38" s="304"/>
      <c r="P38" s="304"/>
      <c r="Q38" s="304"/>
      <c r="R38" s="304"/>
      <c r="S38" s="304"/>
      <c r="T38" s="304"/>
      <c r="U38" s="304"/>
      <c r="V38" s="304"/>
      <c r="W38" s="305"/>
    </row>
  </sheetData>
  <mergeCells count="7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8:Q29"/>
    <mergeCell ref="B35:W36"/>
    <mergeCell ref="B37:W38"/>
    <mergeCell ref="S28:T28"/>
    <mergeCell ref="V28:W28"/>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2066</v>
      </c>
      <c r="D4" s="253" t="s">
        <v>2065</v>
      </c>
      <c r="E4" s="253"/>
      <c r="F4" s="253"/>
      <c r="G4" s="253"/>
      <c r="H4" s="254"/>
      <c r="I4" s="18"/>
      <c r="J4" s="255" t="s">
        <v>6</v>
      </c>
      <c r="K4" s="253"/>
      <c r="L4" s="17" t="s">
        <v>255</v>
      </c>
      <c r="M4" s="256" t="s">
        <v>254</v>
      </c>
      <c r="N4" s="256"/>
      <c r="O4" s="256"/>
      <c r="P4" s="256"/>
      <c r="Q4" s="257"/>
      <c r="R4" s="19"/>
      <c r="S4" s="258" t="s">
        <v>9</v>
      </c>
      <c r="T4" s="259"/>
      <c r="U4" s="259"/>
      <c r="V4" s="260" t="s">
        <v>2064</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251</v>
      </c>
      <c r="D6" s="262" t="s">
        <v>2063</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2062</v>
      </c>
      <c r="K8" s="26" t="s">
        <v>2061</v>
      </c>
      <c r="L8" s="26" t="s">
        <v>2060</v>
      </c>
      <c r="M8" s="26" t="s">
        <v>2059</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64.25" customHeight="1" thickTop="1" thickBot="1" x14ac:dyDescent="0.25">
      <c r="B10" s="27" t="s">
        <v>25</v>
      </c>
      <c r="C10" s="260" t="s">
        <v>2058</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2057</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2056</v>
      </c>
      <c r="C21" s="288"/>
      <c r="D21" s="288"/>
      <c r="E21" s="288"/>
      <c r="F21" s="288"/>
      <c r="G21" s="288"/>
      <c r="H21" s="288"/>
      <c r="I21" s="288"/>
      <c r="J21" s="288"/>
      <c r="K21" s="288"/>
      <c r="L21" s="288"/>
      <c r="M21" s="289" t="s">
        <v>251</v>
      </c>
      <c r="N21" s="289"/>
      <c r="O21" s="289" t="s">
        <v>60</v>
      </c>
      <c r="P21" s="289"/>
      <c r="Q21" s="290" t="s">
        <v>53</v>
      </c>
      <c r="R21" s="290"/>
      <c r="S21" s="34" t="s">
        <v>54</v>
      </c>
      <c r="T21" s="34" t="s">
        <v>57</v>
      </c>
      <c r="U21" s="34" t="s">
        <v>2055</v>
      </c>
      <c r="V21" s="34" t="str">
        <f>+IF(ISERR(U21/T21*100),"N/A",ROUND(U21/T21*100,2))</f>
        <v>N/A</v>
      </c>
      <c r="W21" s="35">
        <f>+IF(ISERR(U21/S21*100),"N/A",ROUND(U21/S21*100,2))</f>
        <v>13.22</v>
      </c>
    </row>
    <row r="22" spans="2:27" ht="56.25" customHeight="1" x14ac:dyDescent="0.2">
      <c r="B22" s="287" t="s">
        <v>2054</v>
      </c>
      <c r="C22" s="288"/>
      <c r="D22" s="288"/>
      <c r="E22" s="288"/>
      <c r="F22" s="288"/>
      <c r="G22" s="288"/>
      <c r="H22" s="288"/>
      <c r="I22" s="288"/>
      <c r="J22" s="288"/>
      <c r="K22" s="288"/>
      <c r="L22" s="288"/>
      <c r="M22" s="289" t="s">
        <v>251</v>
      </c>
      <c r="N22" s="289"/>
      <c r="O22" s="289" t="s">
        <v>60</v>
      </c>
      <c r="P22" s="289"/>
      <c r="Q22" s="290" t="s">
        <v>53</v>
      </c>
      <c r="R22" s="290"/>
      <c r="S22" s="34" t="s">
        <v>54</v>
      </c>
      <c r="T22" s="34" t="s">
        <v>54</v>
      </c>
      <c r="U22" s="34" t="s">
        <v>54</v>
      </c>
      <c r="V22" s="34">
        <f>+IF(ISERR(U22/T22*100),"N/A",ROUND(U22/T22*100,2))</f>
        <v>100</v>
      </c>
      <c r="W22" s="35">
        <f>+IF(ISERR(U22/S22*100),"N/A",ROUND(U22/S22*100,2))</f>
        <v>100</v>
      </c>
    </row>
    <row r="23" spans="2:27" ht="56.25" customHeight="1" x14ac:dyDescent="0.2">
      <c r="B23" s="287" t="s">
        <v>2053</v>
      </c>
      <c r="C23" s="288"/>
      <c r="D23" s="288"/>
      <c r="E23" s="288"/>
      <c r="F23" s="288"/>
      <c r="G23" s="288"/>
      <c r="H23" s="288"/>
      <c r="I23" s="288"/>
      <c r="J23" s="288"/>
      <c r="K23" s="288"/>
      <c r="L23" s="288"/>
      <c r="M23" s="289" t="s">
        <v>251</v>
      </c>
      <c r="N23" s="289"/>
      <c r="O23" s="289" t="s">
        <v>60</v>
      </c>
      <c r="P23" s="289"/>
      <c r="Q23" s="290" t="s">
        <v>464</v>
      </c>
      <c r="R23" s="290"/>
      <c r="S23" s="34" t="s">
        <v>54</v>
      </c>
      <c r="T23" s="34" t="s">
        <v>172</v>
      </c>
      <c r="U23" s="34" t="s">
        <v>172</v>
      </c>
      <c r="V23" s="34" t="str">
        <f>+IF(ISERR(U23/T23*100),"N/A",ROUND(U23/T23*100,2))</f>
        <v>N/A</v>
      </c>
      <c r="W23" s="35" t="str">
        <f>+IF(ISERR(U23/S23*100),"N/A",ROUND(U23/S23*100,2))</f>
        <v>N/A</v>
      </c>
    </row>
    <row r="24" spans="2:27" ht="56.25" customHeight="1" thickBot="1" x14ac:dyDescent="0.25">
      <c r="B24" s="287" t="s">
        <v>2052</v>
      </c>
      <c r="C24" s="288"/>
      <c r="D24" s="288"/>
      <c r="E24" s="288"/>
      <c r="F24" s="288"/>
      <c r="G24" s="288"/>
      <c r="H24" s="288"/>
      <c r="I24" s="288"/>
      <c r="J24" s="288"/>
      <c r="K24" s="288"/>
      <c r="L24" s="288"/>
      <c r="M24" s="289" t="s">
        <v>251</v>
      </c>
      <c r="N24" s="289"/>
      <c r="O24" s="289" t="s">
        <v>60</v>
      </c>
      <c r="P24" s="289"/>
      <c r="Q24" s="290" t="s">
        <v>53</v>
      </c>
      <c r="R24" s="290"/>
      <c r="S24" s="34" t="s">
        <v>54</v>
      </c>
      <c r="T24" s="34" t="s">
        <v>57</v>
      </c>
      <c r="U24" s="34" t="s">
        <v>57</v>
      </c>
      <c r="V24" s="34" t="str">
        <f>+IF(ISERR(U24/T24*100),"N/A",ROUND(U24/T24*100,2))</f>
        <v>N/A</v>
      </c>
      <c r="W24" s="35">
        <f>+IF(ISERR(U24/S24*100),"N/A",ROUND(U24/S24*100,2))</f>
        <v>0</v>
      </c>
    </row>
    <row r="25" spans="2:27" ht="21.75" customHeight="1" thickTop="1" thickBot="1" x14ac:dyDescent="0.25">
      <c r="B25" s="11" t="s">
        <v>65</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91" t="s">
        <v>2293</v>
      </c>
      <c r="C26" s="292"/>
      <c r="D26" s="292"/>
      <c r="E26" s="292"/>
      <c r="F26" s="292"/>
      <c r="G26" s="292"/>
      <c r="H26" s="292"/>
      <c r="I26" s="292"/>
      <c r="J26" s="292"/>
      <c r="K26" s="292"/>
      <c r="L26" s="292"/>
      <c r="M26" s="292"/>
      <c r="N26" s="292"/>
      <c r="O26" s="292"/>
      <c r="P26" s="292"/>
      <c r="Q26" s="293"/>
      <c r="R26" s="37" t="s">
        <v>45</v>
      </c>
      <c r="S26" s="274" t="s">
        <v>46</v>
      </c>
      <c r="T26" s="274"/>
      <c r="U26" s="38" t="s">
        <v>66</v>
      </c>
      <c r="V26" s="273" t="s">
        <v>67</v>
      </c>
      <c r="W26" s="275"/>
    </row>
    <row r="27" spans="2:27" ht="30.75" customHeight="1" thickBot="1" x14ac:dyDescent="0.25">
      <c r="B27" s="294"/>
      <c r="C27" s="295"/>
      <c r="D27" s="295"/>
      <c r="E27" s="295"/>
      <c r="F27" s="295"/>
      <c r="G27" s="295"/>
      <c r="H27" s="295"/>
      <c r="I27" s="295"/>
      <c r="J27" s="295"/>
      <c r="K27" s="295"/>
      <c r="L27" s="295"/>
      <c r="M27" s="295"/>
      <c r="N27" s="295"/>
      <c r="O27" s="295"/>
      <c r="P27" s="295"/>
      <c r="Q27" s="296"/>
      <c r="R27" s="39" t="s">
        <v>68</v>
      </c>
      <c r="S27" s="39" t="s">
        <v>68</v>
      </c>
      <c r="T27" s="39" t="s">
        <v>60</v>
      </c>
      <c r="U27" s="39" t="s">
        <v>68</v>
      </c>
      <c r="V27" s="39" t="s">
        <v>69</v>
      </c>
      <c r="W27" s="32" t="s">
        <v>70</v>
      </c>
      <c r="Y27" s="36"/>
    </row>
    <row r="28" spans="2:27" ht="23.25" customHeight="1" thickBot="1" x14ac:dyDescent="0.25">
      <c r="B28" s="306" t="s">
        <v>71</v>
      </c>
      <c r="C28" s="307"/>
      <c r="D28" s="307"/>
      <c r="E28" s="40" t="s">
        <v>2050</v>
      </c>
      <c r="F28" s="40"/>
      <c r="G28" s="40"/>
      <c r="H28" s="41"/>
      <c r="I28" s="41"/>
      <c r="J28" s="41"/>
      <c r="K28" s="41"/>
      <c r="L28" s="41"/>
      <c r="M28" s="41"/>
      <c r="N28" s="41"/>
      <c r="O28" s="41"/>
      <c r="P28" s="42"/>
      <c r="Q28" s="42"/>
      <c r="R28" s="43" t="s">
        <v>2051</v>
      </c>
      <c r="S28" s="44" t="s">
        <v>11</v>
      </c>
      <c r="T28" s="42"/>
      <c r="U28" s="44" t="s">
        <v>1020</v>
      </c>
      <c r="V28" s="42"/>
      <c r="W28" s="45">
        <f>+IF(ISERR(U28/R28*100),"N/A",ROUND(U28/R28*100,2))</f>
        <v>7.93</v>
      </c>
    </row>
    <row r="29" spans="2:27" ht="26.25" customHeight="1" thickBot="1" x14ac:dyDescent="0.25">
      <c r="B29" s="308" t="s">
        <v>75</v>
      </c>
      <c r="C29" s="309"/>
      <c r="D29" s="309"/>
      <c r="E29" s="46" t="s">
        <v>2050</v>
      </c>
      <c r="F29" s="46"/>
      <c r="G29" s="46"/>
      <c r="H29" s="47"/>
      <c r="I29" s="47"/>
      <c r="J29" s="47"/>
      <c r="K29" s="47"/>
      <c r="L29" s="47"/>
      <c r="M29" s="47"/>
      <c r="N29" s="47"/>
      <c r="O29" s="47"/>
      <c r="P29" s="48"/>
      <c r="Q29" s="48"/>
      <c r="R29" s="49" t="s">
        <v>2049</v>
      </c>
      <c r="S29" s="50" t="s">
        <v>1089</v>
      </c>
      <c r="T29" s="51">
        <f>+IF(ISERR(S29/R29*100),"N/A",ROUND(S29/R29*100,2))</f>
        <v>15.67</v>
      </c>
      <c r="U29" s="50" t="s">
        <v>1020</v>
      </c>
      <c r="V29" s="51">
        <f>+IF(ISERR(U29/S29*100),"N/A",ROUND(U29/S29*100,2))</f>
        <v>50.36</v>
      </c>
      <c r="W29" s="52">
        <f>+IF(ISERR(U29/R29*100),"N/A",ROUND(U29/R29*100,2))</f>
        <v>7.89</v>
      </c>
    </row>
    <row r="30" spans="2:27" ht="22.5" customHeight="1" thickTop="1" thickBot="1" x14ac:dyDescent="0.25">
      <c r="B30" s="11" t="s">
        <v>81</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97" t="s">
        <v>2048</v>
      </c>
      <c r="C31" s="298"/>
      <c r="D31" s="298"/>
      <c r="E31" s="298"/>
      <c r="F31" s="298"/>
      <c r="G31" s="298"/>
      <c r="H31" s="298"/>
      <c r="I31" s="298"/>
      <c r="J31" s="298"/>
      <c r="K31" s="298"/>
      <c r="L31" s="298"/>
      <c r="M31" s="298"/>
      <c r="N31" s="298"/>
      <c r="O31" s="298"/>
      <c r="P31" s="298"/>
      <c r="Q31" s="298"/>
      <c r="R31" s="298"/>
      <c r="S31" s="298"/>
      <c r="T31" s="298"/>
      <c r="U31" s="298"/>
      <c r="V31" s="298"/>
      <c r="W31" s="299"/>
    </row>
    <row r="32" spans="2:27" ht="30"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2047</v>
      </c>
      <c r="C33" s="298"/>
      <c r="D33" s="298"/>
      <c r="E33" s="298"/>
      <c r="F33" s="298"/>
      <c r="G33" s="298"/>
      <c r="H33" s="298"/>
      <c r="I33" s="298"/>
      <c r="J33" s="298"/>
      <c r="K33" s="298"/>
      <c r="L33" s="298"/>
      <c r="M33" s="298"/>
      <c r="N33" s="298"/>
      <c r="O33" s="298"/>
      <c r="P33" s="298"/>
      <c r="Q33" s="298"/>
      <c r="R33" s="298"/>
      <c r="S33" s="298"/>
      <c r="T33" s="298"/>
      <c r="U33" s="298"/>
      <c r="V33" s="298"/>
      <c r="W33" s="299"/>
    </row>
    <row r="34" spans="2:23" ht="15" customHeight="1" thickBot="1" x14ac:dyDescent="0.25">
      <c r="B34" s="300"/>
      <c r="C34" s="301"/>
      <c r="D34" s="301"/>
      <c r="E34" s="301"/>
      <c r="F34" s="301"/>
      <c r="G34" s="301"/>
      <c r="H34" s="301"/>
      <c r="I34" s="301"/>
      <c r="J34" s="301"/>
      <c r="K34" s="301"/>
      <c r="L34" s="301"/>
      <c r="M34" s="301"/>
      <c r="N34" s="301"/>
      <c r="O34" s="301"/>
      <c r="P34" s="301"/>
      <c r="Q34" s="301"/>
      <c r="R34" s="301"/>
      <c r="S34" s="301"/>
      <c r="T34" s="301"/>
      <c r="U34" s="301"/>
      <c r="V34" s="301"/>
      <c r="W34" s="302"/>
    </row>
    <row r="35" spans="2:23" ht="37.5" customHeight="1" thickTop="1" x14ac:dyDescent="0.2">
      <c r="B35" s="297" t="s">
        <v>2046</v>
      </c>
      <c r="C35" s="298"/>
      <c r="D35" s="298"/>
      <c r="E35" s="298"/>
      <c r="F35" s="298"/>
      <c r="G35" s="298"/>
      <c r="H35" s="298"/>
      <c r="I35" s="298"/>
      <c r="J35" s="298"/>
      <c r="K35" s="298"/>
      <c r="L35" s="298"/>
      <c r="M35" s="298"/>
      <c r="N35" s="298"/>
      <c r="O35" s="298"/>
      <c r="P35" s="298"/>
      <c r="Q35" s="298"/>
      <c r="R35" s="298"/>
      <c r="S35" s="298"/>
      <c r="T35" s="298"/>
      <c r="U35" s="298"/>
      <c r="V35" s="298"/>
      <c r="W35" s="299"/>
    </row>
    <row r="36" spans="2:23" ht="13.5" thickBot="1" x14ac:dyDescent="0.25">
      <c r="B36" s="303"/>
      <c r="C36" s="304"/>
      <c r="D36" s="304"/>
      <c r="E36" s="304"/>
      <c r="F36" s="304"/>
      <c r="G36" s="304"/>
      <c r="H36" s="304"/>
      <c r="I36" s="304"/>
      <c r="J36" s="304"/>
      <c r="K36" s="304"/>
      <c r="L36" s="304"/>
      <c r="M36" s="304"/>
      <c r="N36" s="304"/>
      <c r="O36" s="304"/>
      <c r="P36" s="304"/>
      <c r="Q36" s="304"/>
      <c r="R36" s="304"/>
      <c r="S36" s="304"/>
      <c r="T36" s="304"/>
      <c r="U36" s="304"/>
      <c r="V36" s="304"/>
      <c r="W36" s="30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2078</v>
      </c>
      <c r="D4" s="253" t="s">
        <v>2077</v>
      </c>
      <c r="E4" s="253"/>
      <c r="F4" s="253"/>
      <c r="G4" s="253"/>
      <c r="H4" s="254"/>
      <c r="I4" s="18"/>
      <c r="J4" s="255" t="s">
        <v>6</v>
      </c>
      <c r="K4" s="253"/>
      <c r="L4" s="17" t="s">
        <v>2076</v>
      </c>
      <c r="M4" s="256" t="s">
        <v>2075</v>
      </c>
      <c r="N4" s="256"/>
      <c r="O4" s="256"/>
      <c r="P4" s="256"/>
      <c r="Q4" s="257"/>
      <c r="R4" s="19"/>
      <c r="S4" s="258" t="s">
        <v>9</v>
      </c>
      <c r="T4" s="259"/>
      <c r="U4" s="259"/>
      <c r="V4" s="260" t="s">
        <v>57</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828</v>
      </c>
      <c r="D6" s="262" t="s">
        <v>2074</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2073</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2072</v>
      </c>
      <c r="C21" s="288"/>
      <c r="D21" s="288"/>
      <c r="E21" s="288"/>
      <c r="F21" s="288"/>
      <c r="G21" s="288"/>
      <c r="H21" s="288"/>
      <c r="I21" s="288"/>
      <c r="J21" s="288"/>
      <c r="K21" s="288"/>
      <c r="L21" s="288"/>
      <c r="M21" s="289" t="s">
        <v>828</v>
      </c>
      <c r="N21" s="289"/>
      <c r="O21" s="289" t="s">
        <v>60</v>
      </c>
      <c r="P21" s="289"/>
      <c r="Q21" s="290" t="s">
        <v>53</v>
      </c>
      <c r="R21" s="290"/>
      <c r="S21" s="34" t="s">
        <v>1179</v>
      </c>
      <c r="T21" s="34" t="s">
        <v>57</v>
      </c>
      <c r="U21" s="34" t="s">
        <v>57</v>
      </c>
      <c r="V21" s="34" t="str">
        <f>+IF(ISERR(U21/T21*100),"N/A",ROUND(U21/T21*100,2))</f>
        <v>N/A</v>
      </c>
      <c r="W21" s="35">
        <f>+IF(ISERR(U21/S21*100),"N/A",ROUND(U21/S21*100,2))</f>
        <v>0</v>
      </c>
    </row>
    <row r="22" spans="2:27" ht="56.25" customHeight="1" thickBot="1" x14ac:dyDescent="0.25">
      <c r="B22" s="287" t="s">
        <v>2071</v>
      </c>
      <c r="C22" s="288"/>
      <c r="D22" s="288"/>
      <c r="E22" s="288"/>
      <c r="F22" s="288"/>
      <c r="G22" s="288"/>
      <c r="H22" s="288"/>
      <c r="I22" s="288"/>
      <c r="J22" s="288"/>
      <c r="K22" s="288"/>
      <c r="L22" s="288"/>
      <c r="M22" s="289" t="s">
        <v>828</v>
      </c>
      <c r="N22" s="289"/>
      <c r="O22" s="289" t="s">
        <v>60</v>
      </c>
      <c r="P22" s="289"/>
      <c r="Q22" s="290" t="s">
        <v>53</v>
      </c>
      <c r="R22" s="290"/>
      <c r="S22" s="34" t="s">
        <v>1179</v>
      </c>
      <c r="T22" s="34" t="s">
        <v>57</v>
      </c>
      <c r="U22" s="34" t="s">
        <v>57</v>
      </c>
      <c r="V22" s="34" t="str">
        <f>+IF(ISERR(U22/T22*100),"N/A",ROUND(U22/T22*100,2))</f>
        <v>N/A</v>
      </c>
      <c r="W22" s="35">
        <f>+IF(ISERR(U22/S22*100),"N/A",ROUND(U22/S22*100,2))</f>
        <v>0</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40" t="s">
        <v>2070</v>
      </c>
      <c r="F26" s="40"/>
      <c r="G26" s="40"/>
      <c r="H26" s="41"/>
      <c r="I26" s="41"/>
      <c r="J26" s="41"/>
      <c r="K26" s="41"/>
      <c r="L26" s="41"/>
      <c r="M26" s="41"/>
      <c r="N26" s="41"/>
      <c r="O26" s="41"/>
      <c r="P26" s="42"/>
      <c r="Q26" s="42"/>
      <c r="R26" s="43" t="s">
        <v>137</v>
      </c>
      <c r="S26" s="44" t="s">
        <v>11</v>
      </c>
      <c r="T26" s="42"/>
      <c r="U26" s="44" t="s">
        <v>57</v>
      </c>
      <c r="V26" s="42"/>
      <c r="W26" s="45">
        <f>+IF(ISERR(U26/R26*100),"N/A",ROUND(U26/R26*100,2))</f>
        <v>0</v>
      </c>
    </row>
    <row r="27" spans="2:27" ht="26.25" customHeight="1" thickBot="1" x14ac:dyDescent="0.25">
      <c r="B27" s="308" t="s">
        <v>75</v>
      </c>
      <c r="C27" s="309"/>
      <c r="D27" s="309"/>
      <c r="E27" s="46" t="s">
        <v>2070</v>
      </c>
      <c r="F27" s="46"/>
      <c r="G27" s="46"/>
      <c r="H27" s="47"/>
      <c r="I27" s="47"/>
      <c r="J27" s="47"/>
      <c r="K27" s="47"/>
      <c r="L27" s="47"/>
      <c r="M27" s="47"/>
      <c r="N27" s="47"/>
      <c r="O27" s="47"/>
      <c r="P27" s="48"/>
      <c r="Q27" s="48"/>
      <c r="R27" s="49" t="s">
        <v>137</v>
      </c>
      <c r="S27" s="50" t="s">
        <v>57</v>
      </c>
      <c r="T27" s="51">
        <f>+IF(ISERR(S27/R27*100),"N/A",ROUND(S27/R27*100,2))</f>
        <v>0</v>
      </c>
      <c r="U27" s="50" t="s">
        <v>57</v>
      </c>
      <c r="V27" s="51" t="str">
        <f>+IF(ISERR(U27/S27*100),"N/A",ROUND(U27/S27*100,2))</f>
        <v>N/A</v>
      </c>
      <c r="W27" s="52">
        <f>+IF(ISERR(U27/R27*100),"N/A",ROUND(U27/R27*100,2))</f>
        <v>0</v>
      </c>
    </row>
    <row r="28" spans="2:27" ht="22.5" customHeight="1" thickTop="1" thickBot="1" x14ac:dyDescent="0.25">
      <c r="B28" s="11" t="s">
        <v>81</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97" t="s">
        <v>2069</v>
      </c>
      <c r="C29" s="298"/>
      <c r="D29" s="298"/>
      <c r="E29" s="298"/>
      <c r="F29" s="298"/>
      <c r="G29" s="298"/>
      <c r="H29" s="298"/>
      <c r="I29" s="298"/>
      <c r="J29" s="298"/>
      <c r="K29" s="298"/>
      <c r="L29" s="298"/>
      <c r="M29" s="298"/>
      <c r="N29" s="298"/>
      <c r="O29" s="298"/>
      <c r="P29" s="298"/>
      <c r="Q29" s="298"/>
      <c r="R29" s="298"/>
      <c r="S29" s="298"/>
      <c r="T29" s="298"/>
      <c r="U29" s="298"/>
      <c r="V29" s="298"/>
      <c r="W29" s="299"/>
    </row>
    <row r="30" spans="2:27" ht="15" customHeight="1" thickBot="1" x14ac:dyDescent="0.25">
      <c r="B30" s="300"/>
      <c r="C30" s="301"/>
      <c r="D30" s="301"/>
      <c r="E30" s="301"/>
      <c r="F30" s="301"/>
      <c r="G30" s="301"/>
      <c r="H30" s="301"/>
      <c r="I30" s="301"/>
      <c r="J30" s="301"/>
      <c r="K30" s="301"/>
      <c r="L30" s="301"/>
      <c r="M30" s="301"/>
      <c r="N30" s="301"/>
      <c r="O30" s="301"/>
      <c r="P30" s="301"/>
      <c r="Q30" s="301"/>
      <c r="R30" s="301"/>
      <c r="S30" s="301"/>
      <c r="T30" s="301"/>
      <c r="U30" s="301"/>
      <c r="V30" s="301"/>
      <c r="W30" s="302"/>
    </row>
    <row r="31" spans="2:27" ht="37.5" customHeight="1" thickTop="1" x14ac:dyDescent="0.2">
      <c r="B31" s="297" t="s">
        <v>2068</v>
      </c>
      <c r="C31" s="298"/>
      <c r="D31" s="298"/>
      <c r="E31" s="298"/>
      <c r="F31" s="298"/>
      <c r="G31" s="298"/>
      <c r="H31" s="298"/>
      <c r="I31" s="298"/>
      <c r="J31" s="298"/>
      <c r="K31" s="298"/>
      <c r="L31" s="298"/>
      <c r="M31" s="298"/>
      <c r="N31" s="298"/>
      <c r="O31" s="298"/>
      <c r="P31" s="298"/>
      <c r="Q31" s="298"/>
      <c r="R31" s="298"/>
      <c r="S31" s="298"/>
      <c r="T31" s="298"/>
      <c r="U31" s="298"/>
      <c r="V31" s="298"/>
      <c r="W31" s="299"/>
    </row>
    <row r="32" spans="2:27" ht="1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2067</v>
      </c>
      <c r="C33" s="298"/>
      <c r="D33" s="298"/>
      <c r="E33" s="298"/>
      <c r="F33" s="298"/>
      <c r="G33" s="298"/>
      <c r="H33" s="298"/>
      <c r="I33" s="298"/>
      <c r="J33" s="298"/>
      <c r="K33" s="298"/>
      <c r="L33" s="298"/>
      <c r="M33" s="298"/>
      <c r="N33" s="298"/>
      <c r="O33" s="298"/>
      <c r="P33" s="298"/>
      <c r="Q33" s="298"/>
      <c r="R33" s="298"/>
      <c r="S33" s="298"/>
      <c r="T33" s="298"/>
      <c r="U33" s="298"/>
      <c r="V33" s="298"/>
      <c r="W33" s="299"/>
    </row>
    <row r="34" spans="2:23" ht="13.5" thickBot="1" x14ac:dyDescent="0.25">
      <c r="B34" s="303"/>
      <c r="C34" s="304"/>
      <c r="D34" s="304"/>
      <c r="E34" s="304"/>
      <c r="F34" s="304"/>
      <c r="G34" s="304"/>
      <c r="H34" s="304"/>
      <c r="I34" s="304"/>
      <c r="J34" s="304"/>
      <c r="K34" s="304"/>
      <c r="L34" s="304"/>
      <c r="M34" s="304"/>
      <c r="N34" s="304"/>
      <c r="O34" s="304"/>
      <c r="P34" s="304"/>
      <c r="Q34" s="304"/>
      <c r="R34" s="304"/>
      <c r="S34" s="304"/>
      <c r="T34" s="304"/>
      <c r="U34" s="304"/>
      <c r="V34" s="304"/>
      <c r="W34" s="30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2078</v>
      </c>
      <c r="D4" s="253" t="s">
        <v>2077</v>
      </c>
      <c r="E4" s="253"/>
      <c r="F4" s="253"/>
      <c r="G4" s="253"/>
      <c r="H4" s="254"/>
      <c r="I4" s="18"/>
      <c r="J4" s="255" t="s">
        <v>6</v>
      </c>
      <c r="K4" s="253"/>
      <c r="L4" s="17" t="s">
        <v>2081</v>
      </c>
      <c r="M4" s="256" t="s">
        <v>2080</v>
      </c>
      <c r="N4" s="256"/>
      <c r="O4" s="256"/>
      <c r="P4" s="256"/>
      <c r="Q4" s="257"/>
      <c r="R4" s="19"/>
      <c r="S4" s="258" t="s">
        <v>9</v>
      </c>
      <c r="T4" s="259"/>
      <c r="U4" s="259"/>
      <c r="V4" s="260" t="s">
        <v>57</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11</v>
      </c>
      <c r="D6" s="262" t="s">
        <v>11</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2073</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2079</v>
      </c>
      <c r="C21" s="288"/>
      <c r="D21" s="288"/>
      <c r="E21" s="288"/>
      <c r="F21" s="288"/>
      <c r="G21" s="288"/>
      <c r="H21" s="288"/>
      <c r="I21" s="288"/>
      <c r="J21" s="288"/>
      <c r="K21" s="288"/>
      <c r="L21" s="288"/>
      <c r="M21" s="289" t="s">
        <v>828</v>
      </c>
      <c r="N21" s="289"/>
      <c r="O21" s="289" t="s">
        <v>60</v>
      </c>
      <c r="P21" s="289"/>
      <c r="Q21" s="290" t="s">
        <v>53</v>
      </c>
      <c r="R21" s="290"/>
      <c r="S21" s="34" t="s">
        <v>1179</v>
      </c>
      <c r="T21" s="34" t="s">
        <v>57</v>
      </c>
      <c r="U21" s="34" t="s">
        <v>57</v>
      </c>
      <c r="V21" s="34" t="str">
        <f>+IF(ISERR(U21/T21*100),"N/A",ROUND(U21/T21*100,2))</f>
        <v>N/A</v>
      </c>
      <c r="W21" s="35">
        <f>+IF(ISERR(U21/S21*100),"N/A",ROUND(U21/S21*100,2))</f>
        <v>0</v>
      </c>
    </row>
    <row r="22" spans="2:27" ht="56.25" customHeight="1" thickBot="1" x14ac:dyDescent="0.25">
      <c r="B22" s="287" t="s">
        <v>2071</v>
      </c>
      <c r="C22" s="288"/>
      <c r="D22" s="288"/>
      <c r="E22" s="288"/>
      <c r="F22" s="288"/>
      <c r="G22" s="288"/>
      <c r="H22" s="288"/>
      <c r="I22" s="288"/>
      <c r="J22" s="288"/>
      <c r="K22" s="288"/>
      <c r="L22" s="288"/>
      <c r="M22" s="289" t="s">
        <v>828</v>
      </c>
      <c r="N22" s="289"/>
      <c r="O22" s="289" t="s">
        <v>60</v>
      </c>
      <c r="P22" s="289"/>
      <c r="Q22" s="290" t="s">
        <v>53</v>
      </c>
      <c r="R22" s="290"/>
      <c r="S22" s="34" t="s">
        <v>1179</v>
      </c>
      <c r="T22" s="34" t="s">
        <v>57</v>
      </c>
      <c r="U22" s="34" t="s">
        <v>57</v>
      </c>
      <c r="V22" s="34" t="str">
        <f>+IF(ISERR(U22/T22*100),"N/A",ROUND(U22/T22*100,2))</f>
        <v>N/A</v>
      </c>
      <c r="W22" s="35">
        <f>+IF(ISERR(U22/S22*100),"N/A",ROUND(U22/S22*100,2))</f>
        <v>0</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40" t="s">
        <v>2070</v>
      </c>
      <c r="F26" s="40"/>
      <c r="G26" s="40"/>
      <c r="H26" s="41"/>
      <c r="I26" s="41"/>
      <c r="J26" s="41"/>
      <c r="K26" s="41"/>
      <c r="L26" s="41"/>
      <c r="M26" s="41"/>
      <c r="N26" s="41"/>
      <c r="O26" s="41"/>
      <c r="P26" s="42"/>
      <c r="Q26" s="42"/>
      <c r="R26" s="43" t="s">
        <v>137</v>
      </c>
      <c r="S26" s="44" t="s">
        <v>11</v>
      </c>
      <c r="T26" s="42"/>
      <c r="U26" s="44" t="s">
        <v>57</v>
      </c>
      <c r="V26" s="42"/>
      <c r="W26" s="45">
        <f>+IF(ISERR(U26/R26*100),"N/A",ROUND(U26/R26*100,2))</f>
        <v>0</v>
      </c>
    </row>
    <row r="27" spans="2:27" ht="26.25" customHeight="1" thickBot="1" x14ac:dyDescent="0.25">
      <c r="B27" s="308" t="s">
        <v>75</v>
      </c>
      <c r="C27" s="309"/>
      <c r="D27" s="309"/>
      <c r="E27" s="46" t="s">
        <v>2070</v>
      </c>
      <c r="F27" s="46"/>
      <c r="G27" s="46"/>
      <c r="H27" s="47"/>
      <c r="I27" s="47"/>
      <c r="J27" s="47"/>
      <c r="K27" s="47"/>
      <c r="L27" s="47"/>
      <c r="M27" s="47"/>
      <c r="N27" s="47"/>
      <c r="O27" s="47"/>
      <c r="P27" s="48"/>
      <c r="Q27" s="48"/>
      <c r="R27" s="49" t="s">
        <v>137</v>
      </c>
      <c r="S27" s="50" t="s">
        <v>57</v>
      </c>
      <c r="T27" s="51">
        <f>+IF(ISERR(S27/R27*100),"N/A",ROUND(S27/R27*100,2))</f>
        <v>0</v>
      </c>
      <c r="U27" s="50" t="s">
        <v>57</v>
      </c>
      <c r="V27" s="51" t="str">
        <f>+IF(ISERR(U27/S27*100),"N/A",ROUND(U27/S27*100,2))</f>
        <v>N/A</v>
      </c>
      <c r="W27" s="52">
        <f>+IF(ISERR(U27/R27*100),"N/A",ROUND(U27/R27*100,2))</f>
        <v>0</v>
      </c>
    </row>
    <row r="28" spans="2:27" ht="22.5" customHeight="1" thickTop="1" thickBot="1" x14ac:dyDescent="0.25">
      <c r="B28" s="11" t="s">
        <v>81</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97" t="s">
        <v>2069</v>
      </c>
      <c r="C29" s="298"/>
      <c r="D29" s="298"/>
      <c r="E29" s="298"/>
      <c r="F29" s="298"/>
      <c r="G29" s="298"/>
      <c r="H29" s="298"/>
      <c r="I29" s="298"/>
      <c r="J29" s="298"/>
      <c r="K29" s="298"/>
      <c r="L29" s="298"/>
      <c r="M29" s="298"/>
      <c r="N29" s="298"/>
      <c r="O29" s="298"/>
      <c r="P29" s="298"/>
      <c r="Q29" s="298"/>
      <c r="R29" s="298"/>
      <c r="S29" s="298"/>
      <c r="T29" s="298"/>
      <c r="U29" s="298"/>
      <c r="V29" s="298"/>
      <c r="W29" s="299"/>
    </row>
    <row r="30" spans="2:27" ht="15" customHeight="1" thickBot="1" x14ac:dyDescent="0.25">
      <c r="B30" s="300"/>
      <c r="C30" s="301"/>
      <c r="D30" s="301"/>
      <c r="E30" s="301"/>
      <c r="F30" s="301"/>
      <c r="G30" s="301"/>
      <c r="H30" s="301"/>
      <c r="I30" s="301"/>
      <c r="J30" s="301"/>
      <c r="K30" s="301"/>
      <c r="L30" s="301"/>
      <c r="M30" s="301"/>
      <c r="N30" s="301"/>
      <c r="O30" s="301"/>
      <c r="P30" s="301"/>
      <c r="Q30" s="301"/>
      <c r="R30" s="301"/>
      <c r="S30" s="301"/>
      <c r="T30" s="301"/>
      <c r="U30" s="301"/>
      <c r="V30" s="301"/>
      <c r="W30" s="302"/>
    </row>
    <row r="31" spans="2:27" ht="37.5" customHeight="1" thickTop="1" x14ac:dyDescent="0.2">
      <c r="B31" s="297" t="s">
        <v>2068</v>
      </c>
      <c r="C31" s="298"/>
      <c r="D31" s="298"/>
      <c r="E31" s="298"/>
      <c r="F31" s="298"/>
      <c r="G31" s="298"/>
      <c r="H31" s="298"/>
      <c r="I31" s="298"/>
      <c r="J31" s="298"/>
      <c r="K31" s="298"/>
      <c r="L31" s="298"/>
      <c r="M31" s="298"/>
      <c r="N31" s="298"/>
      <c r="O31" s="298"/>
      <c r="P31" s="298"/>
      <c r="Q31" s="298"/>
      <c r="R31" s="298"/>
      <c r="S31" s="298"/>
      <c r="T31" s="298"/>
      <c r="U31" s="298"/>
      <c r="V31" s="298"/>
      <c r="W31" s="299"/>
    </row>
    <row r="32" spans="2:27" ht="1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2067</v>
      </c>
      <c r="C33" s="298"/>
      <c r="D33" s="298"/>
      <c r="E33" s="298"/>
      <c r="F33" s="298"/>
      <c r="G33" s="298"/>
      <c r="H33" s="298"/>
      <c r="I33" s="298"/>
      <c r="J33" s="298"/>
      <c r="K33" s="298"/>
      <c r="L33" s="298"/>
      <c r="M33" s="298"/>
      <c r="N33" s="298"/>
      <c r="O33" s="298"/>
      <c r="P33" s="298"/>
      <c r="Q33" s="298"/>
      <c r="R33" s="298"/>
      <c r="S33" s="298"/>
      <c r="T33" s="298"/>
      <c r="U33" s="298"/>
      <c r="V33" s="298"/>
      <c r="W33" s="299"/>
    </row>
    <row r="34" spans="2:23" ht="13.5" thickBot="1" x14ac:dyDescent="0.25">
      <c r="B34" s="303"/>
      <c r="C34" s="304"/>
      <c r="D34" s="304"/>
      <c r="E34" s="304"/>
      <c r="F34" s="304"/>
      <c r="G34" s="304"/>
      <c r="H34" s="304"/>
      <c r="I34" s="304"/>
      <c r="J34" s="304"/>
      <c r="K34" s="304"/>
      <c r="L34" s="304"/>
      <c r="M34" s="304"/>
      <c r="N34" s="304"/>
      <c r="O34" s="304"/>
      <c r="P34" s="304"/>
      <c r="Q34" s="304"/>
      <c r="R34" s="304"/>
      <c r="S34" s="304"/>
      <c r="T34" s="304"/>
      <c r="U34" s="304"/>
      <c r="V34" s="304"/>
      <c r="W34" s="30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2078</v>
      </c>
      <c r="D4" s="253" t="s">
        <v>2077</v>
      </c>
      <c r="E4" s="253"/>
      <c r="F4" s="253"/>
      <c r="G4" s="253"/>
      <c r="H4" s="254"/>
      <c r="I4" s="18"/>
      <c r="J4" s="255" t="s">
        <v>6</v>
      </c>
      <c r="K4" s="253"/>
      <c r="L4" s="17" t="s">
        <v>255</v>
      </c>
      <c r="M4" s="256" t="s">
        <v>254</v>
      </c>
      <c r="N4" s="256"/>
      <c r="O4" s="256"/>
      <c r="P4" s="256"/>
      <c r="Q4" s="257"/>
      <c r="R4" s="19"/>
      <c r="S4" s="258" t="s">
        <v>9</v>
      </c>
      <c r="T4" s="259"/>
      <c r="U4" s="259"/>
      <c r="V4" s="260" t="s">
        <v>1657</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11</v>
      </c>
      <c r="D6" s="262" t="s">
        <v>11</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2073</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2084</v>
      </c>
      <c r="C21" s="288"/>
      <c r="D21" s="288"/>
      <c r="E21" s="288"/>
      <c r="F21" s="288"/>
      <c r="G21" s="288"/>
      <c r="H21" s="288"/>
      <c r="I21" s="288"/>
      <c r="J21" s="288"/>
      <c r="K21" s="288"/>
      <c r="L21" s="288"/>
      <c r="M21" s="289" t="s">
        <v>624</v>
      </c>
      <c r="N21" s="289"/>
      <c r="O21" s="289" t="s">
        <v>60</v>
      </c>
      <c r="P21" s="289"/>
      <c r="Q21" s="290" t="s">
        <v>53</v>
      </c>
      <c r="R21" s="290"/>
      <c r="S21" s="34" t="s">
        <v>285</v>
      </c>
      <c r="T21" s="34" t="s">
        <v>2083</v>
      </c>
      <c r="U21" s="34" t="s">
        <v>54</v>
      </c>
      <c r="V21" s="34">
        <f>+IF(ISERR(U21/T21*100),"N/A",ROUND(U21/T21*100,2))</f>
        <v>178.57</v>
      </c>
      <c r="W21" s="35">
        <f>+IF(ISERR(U21/S21*100),"N/A",ROUND(U21/S21*100,2))</f>
        <v>166.67</v>
      </c>
    </row>
    <row r="22" spans="2:27" ht="56.25" customHeight="1" thickBot="1" x14ac:dyDescent="0.25">
      <c r="B22" s="287" t="s">
        <v>2082</v>
      </c>
      <c r="C22" s="288"/>
      <c r="D22" s="288"/>
      <c r="E22" s="288"/>
      <c r="F22" s="288"/>
      <c r="G22" s="288"/>
      <c r="H22" s="288"/>
      <c r="I22" s="288"/>
      <c r="J22" s="288"/>
      <c r="K22" s="288"/>
      <c r="L22" s="288"/>
      <c r="M22" s="289" t="s">
        <v>624</v>
      </c>
      <c r="N22" s="289"/>
      <c r="O22" s="289" t="s">
        <v>60</v>
      </c>
      <c r="P22" s="289"/>
      <c r="Q22" s="290" t="s">
        <v>53</v>
      </c>
      <c r="R22" s="290"/>
      <c r="S22" s="34" t="s">
        <v>267</v>
      </c>
      <c r="T22" s="34" t="s">
        <v>621</v>
      </c>
      <c r="U22" s="34" t="s">
        <v>54</v>
      </c>
      <c r="V22" s="34">
        <f>+IF(ISERR(U22/T22*100),"N/A",ROUND(U22/T22*100,2))</f>
        <v>188.68</v>
      </c>
      <c r="W22" s="35">
        <f>+IF(ISERR(U22/S22*100),"N/A",ROUND(U22/S22*100,2))</f>
        <v>200</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40" t="s">
        <v>602</v>
      </c>
      <c r="F26" s="40"/>
      <c r="G26" s="40"/>
      <c r="H26" s="41"/>
      <c r="I26" s="41"/>
      <c r="J26" s="41"/>
      <c r="K26" s="41"/>
      <c r="L26" s="41"/>
      <c r="M26" s="41"/>
      <c r="N26" s="41"/>
      <c r="O26" s="41"/>
      <c r="P26" s="42"/>
      <c r="Q26" s="42"/>
      <c r="R26" s="43" t="s">
        <v>1731</v>
      </c>
      <c r="S26" s="44" t="s">
        <v>11</v>
      </c>
      <c r="T26" s="42"/>
      <c r="U26" s="44" t="s">
        <v>57</v>
      </c>
      <c r="V26" s="42"/>
      <c r="W26" s="45">
        <f>+IF(ISERR(U26/R26*100),"N/A",ROUND(U26/R26*100,2))</f>
        <v>0</v>
      </c>
    </row>
    <row r="27" spans="2:27" ht="26.25" customHeight="1" thickBot="1" x14ac:dyDescent="0.25">
      <c r="B27" s="308" t="s">
        <v>75</v>
      </c>
      <c r="C27" s="309"/>
      <c r="D27" s="309"/>
      <c r="E27" s="46" t="s">
        <v>602</v>
      </c>
      <c r="F27" s="46"/>
      <c r="G27" s="46"/>
      <c r="H27" s="47"/>
      <c r="I27" s="47"/>
      <c r="J27" s="47"/>
      <c r="K27" s="47"/>
      <c r="L27" s="47"/>
      <c r="M27" s="47"/>
      <c r="N27" s="47"/>
      <c r="O27" s="47"/>
      <c r="P27" s="48"/>
      <c r="Q27" s="48"/>
      <c r="R27" s="49" t="s">
        <v>1731</v>
      </c>
      <c r="S27" s="50" t="s">
        <v>57</v>
      </c>
      <c r="T27" s="51">
        <f>+IF(ISERR(S27/R27*100),"N/A",ROUND(S27/R27*100,2))</f>
        <v>0</v>
      </c>
      <c r="U27" s="50" t="s">
        <v>57</v>
      </c>
      <c r="V27" s="51" t="str">
        <f>+IF(ISERR(U27/S27*100),"N/A",ROUND(U27/S27*100,2))</f>
        <v>N/A</v>
      </c>
      <c r="W27" s="52">
        <f>+IF(ISERR(U27/R27*100),"N/A",ROUND(U27/R27*100,2))</f>
        <v>0</v>
      </c>
    </row>
    <row r="28" spans="2:27" ht="22.5" customHeight="1" thickTop="1" thickBot="1" x14ac:dyDescent="0.25">
      <c r="B28" s="11" t="s">
        <v>81</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97" t="s">
        <v>2069</v>
      </c>
      <c r="C29" s="298"/>
      <c r="D29" s="298"/>
      <c r="E29" s="298"/>
      <c r="F29" s="298"/>
      <c r="G29" s="298"/>
      <c r="H29" s="298"/>
      <c r="I29" s="298"/>
      <c r="J29" s="298"/>
      <c r="K29" s="298"/>
      <c r="L29" s="298"/>
      <c r="M29" s="298"/>
      <c r="N29" s="298"/>
      <c r="O29" s="298"/>
      <c r="P29" s="298"/>
      <c r="Q29" s="298"/>
      <c r="R29" s="298"/>
      <c r="S29" s="298"/>
      <c r="T29" s="298"/>
      <c r="U29" s="298"/>
      <c r="V29" s="298"/>
      <c r="W29" s="299"/>
    </row>
    <row r="30" spans="2:27" ht="15" customHeight="1" thickBot="1" x14ac:dyDescent="0.25">
      <c r="B30" s="300"/>
      <c r="C30" s="301"/>
      <c r="D30" s="301"/>
      <c r="E30" s="301"/>
      <c r="F30" s="301"/>
      <c r="G30" s="301"/>
      <c r="H30" s="301"/>
      <c r="I30" s="301"/>
      <c r="J30" s="301"/>
      <c r="K30" s="301"/>
      <c r="L30" s="301"/>
      <c r="M30" s="301"/>
      <c r="N30" s="301"/>
      <c r="O30" s="301"/>
      <c r="P30" s="301"/>
      <c r="Q30" s="301"/>
      <c r="R30" s="301"/>
      <c r="S30" s="301"/>
      <c r="T30" s="301"/>
      <c r="U30" s="301"/>
      <c r="V30" s="301"/>
      <c r="W30" s="302"/>
    </row>
    <row r="31" spans="2:27" ht="37.5" customHeight="1" thickTop="1" x14ac:dyDescent="0.2">
      <c r="B31" s="297" t="s">
        <v>2068</v>
      </c>
      <c r="C31" s="298"/>
      <c r="D31" s="298"/>
      <c r="E31" s="298"/>
      <c r="F31" s="298"/>
      <c r="G31" s="298"/>
      <c r="H31" s="298"/>
      <c r="I31" s="298"/>
      <c r="J31" s="298"/>
      <c r="K31" s="298"/>
      <c r="L31" s="298"/>
      <c r="M31" s="298"/>
      <c r="N31" s="298"/>
      <c r="O31" s="298"/>
      <c r="P31" s="298"/>
      <c r="Q31" s="298"/>
      <c r="R31" s="298"/>
      <c r="S31" s="298"/>
      <c r="T31" s="298"/>
      <c r="U31" s="298"/>
      <c r="V31" s="298"/>
      <c r="W31" s="299"/>
    </row>
    <row r="32" spans="2:27" ht="1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2067</v>
      </c>
      <c r="C33" s="298"/>
      <c r="D33" s="298"/>
      <c r="E33" s="298"/>
      <c r="F33" s="298"/>
      <c r="G33" s="298"/>
      <c r="H33" s="298"/>
      <c r="I33" s="298"/>
      <c r="J33" s="298"/>
      <c r="K33" s="298"/>
      <c r="L33" s="298"/>
      <c r="M33" s="298"/>
      <c r="N33" s="298"/>
      <c r="O33" s="298"/>
      <c r="P33" s="298"/>
      <c r="Q33" s="298"/>
      <c r="R33" s="298"/>
      <c r="S33" s="298"/>
      <c r="T33" s="298"/>
      <c r="U33" s="298"/>
      <c r="V33" s="298"/>
      <c r="W33" s="299"/>
    </row>
    <row r="34" spans="2:23" ht="13.5" thickBot="1" x14ac:dyDescent="0.25">
      <c r="B34" s="303"/>
      <c r="C34" s="304"/>
      <c r="D34" s="304"/>
      <c r="E34" s="304"/>
      <c r="F34" s="304"/>
      <c r="G34" s="304"/>
      <c r="H34" s="304"/>
      <c r="I34" s="304"/>
      <c r="J34" s="304"/>
      <c r="K34" s="304"/>
      <c r="L34" s="304"/>
      <c r="M34" s="304"/>
      <c r="N34" s="304"/>
      <c r="O34" s="304"/>
      <c r="P34" s="304"/>
      <c r="Q34" s="304"/>
      <c r="R34" s="304"/>
      <c r="S34" s="304"/>
      <c r="T34" s="304"/>
      <c r="U34" s="304"/>
      <c r="V34" s="304"/>
      <c r="W34" s="30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2104</v>
      </c>
      <c r="D4" s="253" t="s">
        <v>2103</v>
      </c>
      <c r="E4" s="253"/>
      <c r="F4" s="253"/>
      <c r="G4" s="253"/>
      <c r="H4" s="254"/>
      <c r="I4" s="18"/>
      <c r="J4" s="255" t="s">
        <v>6</v>
      </c>
      <c r="K4" s="253"/>
      <c r="L4" s="17" t="s">
        <v>2102</v>
      </c>
      <c r="M4" s="256" t="s">
        <v>2101</v>
      </c>
      <c r="N4" s="256"/>
      <c r="O4" s="256"/>
      <c r="P4" s="256"/>
      <c r="Q4" s="257"/>
      <c r="R4" s="19"/>
      <c r="S4" s="258" t="s">
        <v>9</v>
      </c>
      <c r="T4" s="259"/>
      <c r="U4" s="259"/>
      <c r="V4" s="260" t="s">
        <v>2100</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2092</v>
      </c>
      <c r="D6" s="262" t="s">
        <v>2099</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2098</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2097</v>
      </c>
      <c r="C21" s="288"/>
      <c r="D21" s="288"/>
      <c r="E21" s="288"/>
      <c r="F21" s="288"/>
      <c r="G21" s="288"/>
      <c r="H21" s="288"/>
      <c r="I21" s="288"/>
      <c r="J21" s="288"/>
      <c r="K21" s="288"/>
      <c r="L21" s="288"/>
      <c r="M21" s="289" t="s">
        <v>2092</v>
      </c>
      <c r="N21" s="289"/>
      <c r="O21" s="289" t="s">
        <v>60</v>
      </c>
      <c r="P21" s="289"/>
      <c r="Q21" s="290" t="s">
        <v>464</v>
      </c>
      <c r="R21" s="290"/>
      <c r="S21" s="34" t="s">
        <v>505</v>
      </c>
      <c r="T21" s="34" t="s">
        <v>172</v>
      </c>
      <c r="U21" s="34" t="s">
        <v>172</v>
      </c>
      <c r="V21" s="34" t="str">
        <f>+IF(ISERR(U21/T21*100),"N/A",ROUND(U21/T21*100,2))</f>
        <v>N/A</v>
      </c>
      <c r="W21" s="35" t="str">
        <f>+IF(ISERR(U21/S21*100),"N/A",ROUND(U21/S21*100,2))</f>
        <v>N/A</v>
      </c>
    </row>
    <row r="22" spans="2:27" ht="56.25" customHeight="1" x14ac:dyDescent="0.2">
      <c r="B22" s="287" t="s">
        <v>2096</v>
      </c>
      <c r="C22" s="288"/>
      <c r="D22" s="288"/>
      <c r="E22" s="288"/>
      <c r="F22" s="288"/>
      <c r="G22" s="288"/>
      <c r="H22" s="288"/>
      <c r="I22" s="288"/>
      <c r="J22" s="288"/>
      <c r="K22" s="288"/>
      <c r="L22" s="288"/>
      <c r="M22" s="289" t="s">
        <v>2092</v>
      </c>
      <c r="N22" s="289"/>
      <c r="O22" s="289" t="s">
        <v>60</v>
      </c>
      <c r="P22" s="289"/>
      <c r="Q22" s="290" t="s">
        <v>464</v>
      </c>
      <c r="R22" s="290"/>
      <c r="S22" s="34" t="s">
        <v>285</v>
      </c>
      <c r="T22" s="34" t="s">
        <v>172</v>
      </c>
      <c r="U22" s="34" t="s">
        <v>172</v>
      </c>
      <c r="V22" s="34" t="str">
        <f>+IF(ISERR(U22/T22*100),"N/A",ROUND(U22/T22*100,2))</f>
        <v>N/A</v>
      </c>
      <c r="W22" s="35" t="str">
        <f>+IF(ISERR(U22/S22*100),"N/A",ROUND(U22/S22*100,2))</f>
        <v>N/A</v>
      </c>
    </row>
    <row r="23" spans="2:27" ht="56.25" customHeight="1" x14ac:dyDescent="0.2">
      <c r="B23" s="287" t="s">
        <v>2095</v>
      </c>
      <c r="C23" s="288"/>
      <c r="D23" s="288"/>
      <c r="E23" s="288"/>
      <c r="F23" s="288"/>
      <c r="G23" s="288"/>
      <c r="H23" s="288"/>
      <c r="I23" s="288"/>
      <c r="J23" s="288"/>
      <c r="K23" s="288"/>
      <c r="L23" s="288"/>
      <c r="M23" s="289" t="s">
        <v>2092</v>
      </c>
      <c r="N23" s="289"/>
      <c r="O23" s="289" t="s">
        <v>915</v>
      </c>
      <c r="P23" s="289"/>
      <c r="Q23" s="290" t="s">
        <v>70</v>
      </c>
      <c r="R23" s="290"/>
      <c r="S23" s="34" t="s">
        <v>809</v>
      </c>
      <c r="T23" s="34" t="s">
        <v>172</v>
      </c>
      <c r="U23" s="34" t="s">
        <v>172</v>
      </c>
      <c r="V23" s="34" t="str">
        <f>+IF(ISERR(U23/T23*100),"N/A",ROUND(U23/T23*100,2))</f>
        <v>N/A</v>
      </c>
      <c r="W23" s="35" t="str">
        <f>+IF(ISERR(U23/S23*100),"N/A",ROUND(U23/S23*100,2))</f>
        <v>N/A</v>
      </c>
    </row>
    <row r="24" spans="2:27" ht="56.25" customHeight="1" x14ac:dyDescent="0.2">
      <c r="B24" s="287" t="s">
        <v>2094</v>
      </c>
      <c r="C24" s="288"/>
      <c r="D24" s="288"/>
      <c r="E24" s="288"/>
      <c r="F24" s="288"/>
      <c r="G24" s="288"/>
      <c r="H24" s="288"/>
      <c r="I24" s="288"/>
      <c r="J24" s="288"/>
      <c r="K24" s="288"/>
      <c r="L24" s="288"/>
      <c r="M24" s="289" t="s">
        <v>2092</v>
      </c>
      <c r="N24" s="289"/>
      <c r="O24" s="289" t="s">
        <v>915</v>
      </c>
      <c r="P24" s="289"/>
      <c r="Q24" s="290" t="s">
        <v>70</v>
      </c>
      <c r="R24" s="290"/>
      <c r="S24" s="34" t="s">
        <v>809</v>
      </c>
      <c r="T24" s="34" t="s">
        <v>172</v>
      </c>
      <c r="U24" s="34" t="s">
        <v>172</v>
      </c>
      <c r="V24" s="34" t="str">
        <f>+IF(ISERR(U24/T24*100),"N/A",ROUND(U24/T24*100,2))</f>
        <v>N/A</v>
      </c>
      <c r="W24" s="35" t="str">
        <f>+IF(ISERR(U24/S24*100),"N/A",ROUND(U24/S24*100,2))</f>
        <v>N/A</v>
      </c>
    </row>
    <row r="25" spans="2:27" ht="56.25" customHeight="1" thickBot="1" x14ac:dyDescent="0.25">
      <c r="B25" s="287" t="s">
        <v>2093</v>
      </c>
      <c r="C25" s="288"/>
      <c r="D25" s="288"/>
      <c r="E25" s="288"/>
      <c r="F25" s="288"/>
      <c r="G25" s="288"/>
      <c r="H25" s="288"/>
      <c r="I25" s="288"/>
      <c r="J25" s="288"/>
      <c r="K25" s="288"/>
      <c r="L25" s="288"/>
      <c r="M25" s="289" t="s">
        <v>2092</v>
      </c>
      <c r="N25" s="289"/>
      <c r="O25" s="289" t="s">
        <v>60</v>
      </c>
      <c r="P25" s="289"/>
      <c r="Q25" s="290" t="s">
        <v>53</v>
      </c>
      <c r="R25" s="290"/>
      <c r="S25" s="34" t="s">
        <v>1043</v>
      </c>
      <c r="T25" s="34" t="s">
        <v>57</v>
      </c>
      <c r="U25" s="34" t="s">
        <v>57</v>
      </c>
      <c r="V25" s="34" t="str">
        <f>+IF(ISERR(U25/T25*100),"N/A",ROUND(U25/T25*100,2))</f>
        <v>N/A</v>
      </c>
      <c r="W25" s="35">
        <f>+IF(ISERR(U25/S25*100),"N/A",ROUND(U25/S25*100,2))</f>
        <v>0</v>
      </c>
    </row>
    <row r="26" spans="2:27" ht="21.75" customHeight="1" thickTop="1" thickBot="1" x14ac:dyDescent="0.25">
      <c r="B26" s="11" t="s">
        <v>65</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91" t="s">
        <v>2293</v>
      </c>
      <c r="C27" s="292"/>
      <c r="D27" s="292"/>
      <c r="E27" s="292"/>
      <c r="F27" s="292"/>
      <c r="G27" s="292"/>
      <c r="H27" s="292"/>
      <c r="I27" s="292"/>
      <c r="J27" s="292"/>
      <c r="K27" s="292"/>
      <c r="L27" s="292"/>
      <c r="M27" s="292"/>
      <c r="N27" s="292"/>
      <c r="O27" s="292"/>
      <c r="P27" s="292"/>
      <c r="Q27" s="293"/>
      <c r="R27" s="37" t="s">
        <v>45</v>
      </c>
      <c r="S27" s="274" t="s">
        <v>46</v>
      </c>
      <c r="T27" s="274"/>
      <c r="U27" s="38" t="s">
        <v>66</v>
      </c>
      <c r="V27" s="273" t="s">
        <v>67</v>
      </c>
      <c r="W27" s="275"/>
    </row>
    <row r="28" spans="2:27" ht="30.75" customHeight="1" thickBot="1" x14ac:dyDescent="0.25">
      <c r="B28" s="294"/>
      <c r="C28" s="295"/>
      <c r="D28" s="295"/>
      <c r="E28" s="295"/>
      <c r="F28" s="295"/>
      <c r="G28" s="295"/>
      <c r="H28" s="295"/>
      <c r="I28" s="295"/>
      <c r="J28" s="295"/>
      <c r="K28" s="295"/>
      <c r="L28" s="295"/>
      <c r="M28" s="295"/>
      <c r="N28" s="295"/>
      <c r="O28" s="295"/>
      <c r="P28" s="295"/>
      <c r="Q28" s="296"/>
      <c r="R28" s="39" t="s">
        <v>68</v>
      </c>
      <c r="S28" s="39" t="s">
        <v>68</v>
      </c>
      <c r="T28" s="39" t="s">
        <v>60</v>
      </c>
      <c r="U28" s="39" t="s">
        <v>68</v>
      </c>
      <c r="V28" s="39" t="s">
        <v>69</v>
      </c>
      <c r="W28" s="32" t="s">
        <v>70</v>
      </c>
      <c r="Y28" s="36"/>
    </row>
    <row r="29" spans="2:27" ht="23.25" customHeight="1" thickBot="1" x14ac:dyDescent="0.25">
      <c r="B29" s="306" t="s">
        <v>71</v>
      </c>
      <c r="C29" s="307"/>
      <c r="D29" s="307"/>
      <c r="E29" s="40" t="s">
        <v>2091</v>
      </c>
      <c r="F29" s="40"/>
      <c r="G29" s="40"/>
      <c r="H29" s="41"/>
      <c r="I29" s="41"/>
      <c r="J29" s="41"/>
      <c r="K29" s="41"/>
      <c r="L29" s="41"/>
      <c r="M29" s="41"/>
      <c r="N29" s="41"/>
      <c r="O29" s="41"/>
      <c r="P29" s="42"/>
      <c r="Q29" s="42"/>
      <c r="R29" s="43" t="s">
        <v>2090</v>
      </c>
      <c r="S29" s="44" t="s">
        <v>11</v>
      </c>
      <c r="T29" s="42"/>
      <c r="U29" s="44" t="s">
        <v>2088</v>
      </c>
      <c r="V29" s="42"/>
      <c r="W29" s="45">
        <f>+IF(ISERR(U29/R29*100),"N/A",ROUND(U29/R29*100,2))</f>
        <v>7.46</v>
      </c>
    </row>
    <row r="30" spans="2:27" ht="26.25" customHeight="1" thickBot="1" x14ac:dyDescent="0.25">
      <c r="B30" s="308" t="s">
        <v>75</v>
      </c>
      <c r="C30" s="309"/>
      <c r="D30" s="309"/>
      <c r="E30" s="46" t="s">
        <v>2091</v>
      </c>
      <c r="F30" s="46"/>
      <c r="G30" s="46"/>
      <c r="H30" s="47"/>
      <c r="I30" s="47"/>
      <c r="J30" s="47"/>
      <c r="K30" s="47"/>
      <c r="L30" s="47"/>
      <c r="M30" s="47"/>
      <c r="N30" s="47"/>
      <c r="O30" s="47"/>
      <c r="P30" s="48"/>
      <c r="Q30" s="48"/>
      <c r="R30" s="49" t="s">
        <v>2090</v>
      </c>
      <c r="S30" s="50" t="s">
        <v>2089</v>
      </c>
      <c r="T30" s="51">
        <f>+IF(ISERR(S30/R30*100),"N/A",ROUND(S30/R30*100,2))</f>
        <v>7.59</v>
      </c>
      <c r="U30" s="50" t="s">
        <v>2088</v>
      </c>
      <c r="V30" s="51">
        <f>+IF(ISERR(U30/S30*100),"N/A",ROUND(U30/S30*100,2))</f>
        <v>98.31</v>
      </c>
      <c r="W30" s="52">
        <f>+IF(ISERR(U30/R30*100),"N/A",ROUND(U30/R30*100,2))</f>
        <v>7.46</v>
      </c>
    </row>
    <row r="31" spans="2:27" ht="22.5" customHeight="1" thickTop="1" thickBot="1" x14ac:dyDescent="0.25">
      <c r="B31" s="11" t="s">
        <v>81</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97" t="s">
        <v>2087</v>
      </c>
      <c r="C32" s="298"/>
      <c r="D32" s="298"/>
      <c r="E32" s="298"/>
      <c r="F32" s="298"/>
      <c r="G32" s="298"/>
      <c r="H32" s="298"/>
      <c r="I32" s="298"/>
      <c r="J32" s="298"/>
      <c r="K32" s="298"/>
      <c r="L32" s="298"/>
      <c r="M32" s="298"/>
      <c r="N32" s="298"/>
      <c r="O32" s="298"/>
      <c r="P32" s="298"/>
      <c r="Q32" s="298"/>
      <c r="R32" s="298"/>
      <c r="S32" s="298"/>
      <c r="T32" s="298"/>
      <c r="U32" s="298"/>
      <c r="V32" s="298"/>
      <c r="W32" s="299"/>
    </row>
    <row r="33" spans="2:23" ht="79.5" customHeight="1" thickBot="1" x14ac:dyDescent="0.25">
      <c r="B33" s="300"/>
      <c r="C33" s="301"/>
      <c r="D33" s="301"/>
      <c r="E33" s="301"/>
      <c r="F33" s="301"/>
      <c r="G33" s="301"/>
      <c r="H33" s="301"/>
      <c r="I33" s="301"/>
      <c r="J33" s="301"/>
      <c r="K33" s="301"/>
      <c r="L33" s="301"/>
      <c r="M33" s="301"/>
      <c r="N33" s="301"/>
      <c r="O33" s="301"/>
      <c r="P33" s="301"/>
      <c r="Q33" s="301"/>
      <c r="R33" s="301"/>
      <c r="S33" s="301"/>
      <c r="T33" s="301"/>
      <c r="U33" s="301"/>
      <c r="V33" s="301"/>
      <c r="W33" s="302"/>
    </row>
    <row r="34" spans="2:23" ht="37.5" customHeight="1" thickTop="1" x14ac:dyDescent="0.2">
      <c r="B34" s="297" t="s">
        <v>2086</v>
      </c>
      <c r="C34" s="298"/>
      <c r="D34" s="298"/>
      <c r="E34" s="298"/>
      <c r="F34" s="298"/>
      <c r="G34" s="298"/>
      <c r="H34" s="298"/>
      <c r="I34" s="298"/>
      <c r="J34" s="298"/>
      <c r="K34" s="298"/>
      <c r="L34" s="298"/>
      <c r="M34" s="298"/>
      <c r="N34" s="298"/>
      <c r="O34" s="298"/>
      <c r="P34" s="298"/>
      <c r="Q34" s="298"/>
      <c r="R34" s="298"/>
      <c r="S34" s="298"/>
      <c r="T34" s="298"/>
      <c r="U34" s="298"/>
      <c r="V34" s="298"/>
      <c r="W34" s="299"/>
    </row>
    <row r="35" spans="2:23" ht="27.75" customHeight="1" thickBot="1" x14ac:dyDescent="0.25">
      <c r="B35" s="300"/>
      <c r="C35" s="301"/>
      <c r="D35" s="301"/>
      <c r="E35" s="301"/>
      <c r="F35" s="301"/>
      <c r="G35" s="301"/>
      <c r="H35" s="301"/>
      <c r="I35" s="301"/>
      <c r="J35" s="301"/>
      <c r="K35" s="301"/>
      <c r="L35" s="301"/>
      <c r="M35" s="301"/>
      <c r="N35" s="301"/>
      <c r="O35" s="301"/>
      <c r="P35" s="301"/>
      <c r="Q35" s="301"/>
      <c r="R35" s="301"/>
      <c r="S35" s="301"/>
      <c r="T35" s="301"/>
      <c r="U35" s="301"/>
      <c r="V35" s="301"/>
      <c r="W35" s="302"/>
    </row>
    <row r="36" spans="2:23" ht="37.5" customHeight="1" thickTop="1" x14ac:dyDescent="0.2">
      <c r="B36" s="297" t="s">
        <v>2085</v>
      </c>
      <c r="C36" s="298"/>
      <c r="D36" s="298"/>
      <c r="E36" s="298"/>
      <c r="F36" s="298"/>
      <c r="G36" s="298"/>
      <c r="H36" s="298"/>
      <c r="I36" s="298"/>
      <c r="J36" s="298"/>
      <c r="K36" s="298"/>
      <c r="L36" s="298"/>
      <c r="M36" s="298"/>
      <c r="N36" s="298"/>
      <c r="O36" s="298"/>
      <c r="P36" s="298"/>
      <c r="Q36" s="298"/>
      <c r="R36" s="298"/>
      <c r="S36" s="298"/>
      <c r="T36" s="298"/>
      <c r="U36" s="298"/>
      <c r="V36" s="298"/>
      <c r="W36" s="299"/>
    </row>
    <row r="37" spans="2:23" ht="32.25" customHeight="1" thickBot="1" x14ac:dyDescent="0.25">
      <c r="B37" s="303"/>
      <c r="C37" s="304"/>
      <c r="D37" s="304"/>
      <c r="E37" s="304"/>
      <c r="F37" s="304"/>
      <c r="G37" s="304"/>
      <c r="H37" s="304"/>
      <c r="I37" s="304"/>
      <c r="J37" s="304"/>
      <c r="K37" s="304"/>
      <c r="L37" s="304"/>
      <c r="M37" s="304"/>
      <c r="N37" s="304"/>
      <c r="O37" s="304"/>
      <c r="P37" s="304"/>
      <c r="Q37" s="304"/>
      <c r="R37" s="304"/>
      <c r="S37" s="304"/>
      <c r="T37" s="304"/>
      <c r="U37" s="304"/>
      <c r="V37" s="304"/>
      <c r="W37" s="305"/>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115</v>
      </c>
      <c r="D4" s="253" t="s">
        <v>114</v>
      </c>
      <c r="E4" s="253"/>
      <c r="F4" s="253"/>
      <c r="G4" s="253"/>
      <c r="H4" s="254"/>
      <c r="I4" s="18"/>
      <c r="J4" s="255" t="s">
        <v>6</v>
      </c>
      <c r="K4" s="253"/>
      <c r="L4" s="17" t="s">
        <v>210</v>
      </c>
      <c r="M4" s="256" t="s">
        <v>209</v>
      </c>
      <c r="N4" s="256"/>
      <c r="O4" s="256"/>
      <c r="P4" s="256"/>
      <c r="Q4" s="257"/>
      <c r="R4" s="19"/>
      <c r="S4" s="258" t="s">
        <v>9</v>
      </c>
      <c r="T4" s="259"/>
      <c r="U4" s="259"/>
      <c r="V4" s="260" t="s">
        <v>202</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204</v>
      </c>
      <c r="D6" s="262" t="s">
        <v>208</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207</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206</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205</v>
      </c>
      <c r="C21" s="288"/>
      <c r="D21" s="288"/>
      <c r="E21" s="288"/>
      <c r="F21" s="288"/>
      <c r="G21" s="288"/>
      <c r="H21" s="288"/>
      <c r="I21" s="288"/>
      <c r="J21" s="288"/>
      <c r="K21" s="288"/>
      <c r="L21" s="288"/>
      <c r="M21" s="289" t="s">
        <v>204</v>
      </c>
      <c r="N21" s="289"/>
      <c r="O21" s="289" t="s">
        <v>60</v>
      </c>
      <c r="P21" s="289"/>
      <c r="Q21" s="290" t="s">
        <v>70</v>
      </c>
      <c r="R21" s="290"/>
      <c r="S21" s="34" t="s">
        <v>54</v>
      </c>
      <c r="T21" s="34" t="s">
        <v>172</v>
      </c>
      <c r="U21" s="34" t="s">
        <v>172</v>
      </c>
      <c r="V21" s="34" t="str">
        <f>+IF(ISERR(U21/T21*100),"N/A",ROUND(U21/T21*100,2))</f>
        <v>N/A</v>
      </c>
      <c r="W21" s="35" t="str">
        <f>+IF(ISERR(U21/S21*100),"N/A",ROUND(U21/S21*100,2))</f>
        <v>N/A</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203</v>
      </c>
      <c r="F25" s="40"/>
      <c r="G25" s="40"/>
      <c r="H25" s="41"/>
      <c r="I25" s="41"/>
      <c r="J25" s="41"/>
      <c r="K25" s="41"/>
      <c r="L25" s="41"/>
      <c r="M25" s="41"/>
      <c r="N25" s="41"/>
      <c r="O25" s="41"/>
      <c r="P25" s="42"/>
      <c r="Q25" s="42"/>
      <c r="R25" s="43" t="s">
        <v>202</v>
      </c>
      <c r="S25" s="44" t="s">
        <v>11</v>
      </c>
      <c r="T25" s="42"/>
      <c r="U25" s="44" t="s">
        <v>57</v>
      </c>
      <c r="V25" s="42"/>
      <c r="W25" s="45">
        <f>+IF(ISERR(U25/R25*100),"N/A",ROUND(U25/R25*100,2))</f>
        <v>0</v>
      </c>
    </row>
    <row r="26" spans="2:27" ht="26.25" customHeight="1" thickBot="1" x14ac:dyDescent="0.25">
      <c r="B26" s="308" t="s">
        <v>75</v>
      </c>
      <c r="C26" s="309"/>
      <c r="D26" s="309"/>
      <c r="E26" s="46" t="s">
        <v>203</v>
      </c>
      <c r="F26" s="46"/>
      <c r="G26" s="46"/>
      <c r="H26" s="47"/>
      <c r="I26" s="47"/>
      <c r="J26" s="47"/>
      <c r="K26" s="47"/>
      <c r="L26" s="47"/>
      <c r="M26" s="47"/>
      <c r="N26" s="47"/>
      <c r="O26" s="47"/>
      <c r="P26" s="48"/>
      <c r="Q26" s="48"/>
      <c r="R26" s="49" t="s">
        <v>202</v>
      </c>
      <c r="S26" s="50" t="s">
        <v>57</v>
      </c>
      <c r="T26" s="51">
        <f>+IF(ISERR(S26/R26*100),"N/A",ROUND(S26/R26*100,2))</f>
        <v>0</v>
      </c>
      <c r="U26" s="50" t="s">
        <v>57</v>
      </c>
      <c r="V26" s="51" t="str">
        <f>+IF(ISERR(U26/S26*100),"N/A",ROUND(U26/S26*100,2))</f>
        <v>N/A</v>
      </c>
      <c r="W26" s="52">
        <f>+IF(ISERR(U26/R26*100),"N/A",ROUND(U26/R26*100,2))</f>
        <v>0</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201</v>
      </c>
      <c r="C28" s="298"/>
      <c r="D28" s="298"/>
      <c r="E28" s="298"/>
      <c r="F28" s="298"/>
      <c r="G28" s="298"/>
      <c r="H28" s="298"/>
      <c r="I28" s="298"/>
      <c r="J28" s="298"/>
      <c r="K28" s="298"/>
      <c r="L28" s="298"/>
      <c r="M28" s="298"/>
      <c r="N28" s="298"/>
      <c r="O28" s="298"/>
      <c r="P28" s="298"/>
      <c r="Q28" s="298"/>
      <c r="R28" s="298"/>
      <c r="S28" s="298"/>
      <c r="T28" s="298"/>
      <c r="U28" s="298"/>
      <c r="V28" s="298"/>
      <c r="W28" s="299"/>
    </row>
    <row r="29" spans="2:27" ht="31.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200</v>
      </c>
      <c r="C30" s="298"/>
      <c r="D30" s="298"/>
      <c r="E30" s="298"/>
      <c r="F30" s="298"/>
      <c r="G30" s="298"/>
      <c r="H30" s="298"/>
      <c r="I30" s="298"/>
      <c r="J30" s="298"/>
      <c r="K30" s="298"/>
      <c r="L30" s="298"/>
      <c r="M30" s="298"/>
      <c r="N30" s="298"/>
      <c r="O30" s="298"/>
      <c r="P30" s="298"/>
      <c r="Q30" s="298"/>
      <c r="R30" s="298"/>
      <c r="S30" s="298"/>
      <c r="T30" s="298"/>
      <c r="U30" s="298"/>
      <c r="V30" s="298"/>
      <c r="W30" s="299"/>
    </row>
    <row r="31" spans="2:27" ht="1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199</v>
      </c>
      <c r="C32" s="298"/>
      <c r="D32" s="298"/>
      <c r="E32" s="298"/>
      <c r="F32" s="298"/>
      <c r="G32" s="298"/>
      <c r="H32" s="298"/>
      <c r="I32" s="298"/>
      <c r="J32" s="298"/>
      <c r="K32" s="298"/>
      <c r="L32" s="298"/>
      <c r="M32" s="298"/>
      <c r="N32" s="298"/>
      <c r="O32" s="298"/>
      <c r="P32" s="298"/>
      <c r="Q32" s="298"/>
      <c r="R32" s="298"/>
      <c r="S32" s="298"/>
      <c r="T32" s="298"/>
      <c r="U32" s="298"/>
      <c r="V32" s="298"/>
      <c r="W32" s="299"/>
    </row>
    <row r="33" spans="2:23" ht="13.5"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85" zoomScaleSheetLayoutView="70" workbookViewId="0">
      <selection sqref="A1:P1"/>
    </sheetView>
  </sheetViews>
  <sheetFormatPr baseColWidth="10" defaultColWidth="10" defaultRowHeight="14.25" x14ac:dyDescent="0.2"/>
  <cols>
    <col min="1" max="1" width="2" style="102" customWidth="1"/>
    <col min="2" max="2" width="16.5" style="2" customWidth="1"/>
    <col min="3" max="3" width="5.875" style="109" customWidth="1"/>
    <col min="4" max="4" width="8.625" style="109" customWidth="1"/>
    <col min="5" max="5" width="9.75" style="109" customWidth="1"/>
    <col min="6" max="6" width="3.375" style="109" customWidth="1"/>
    <col min="7" max="7" width="6.25" style="109" customWidth="1"/>
    <col min="8" max="8" width="6" style="102" customWidth="1"/>
    <col min="9" max="9" width="6.625" style="102" customWidth="1"/>
    <col min="10" max="13" width="10" style="102" customWidth="1"/>
    <col min="14" max="14" width="8" style="102" customWidth="1"/>
    <col min="15" max="15" width="9" style="102" customWidth="1"/>
    <col min="16" max="16" width="8.25" style="102" customWidth="1"/>
    <col min="17" max="17" width="8.75" style="102" customWidth="1"/>
    <col min="18" max="18" width="11.875" style="102" customWidth="1"/>
    <col min="19" max="19" width="12.625" style="102" customWidth="1"/>
    <col min="20" max="21" width="11.125" style="102" customWidth="1"/>
    <col min="22" max="22" width="10.5" style="102" customWidth="1"/>
    <col min="23" max="24" width="10" style="102"/>
    <col min="25" max="25" width="12.875" style="102" customWidth="1"/>
    <col min="26" max="28" width="10" style="102"/>
    <col min="29" max="29" width="10.5" style="102" bestFit="1" customWidth="1"/>
    <col min="30" max="16384" width="10" style="102"/>
  </cols>
  <sheetData>
    <row r="1" spans="1:29" s="98"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99"/>
      <c r="X1" s="99"/>
      <c r="Y1" s="100"/>
      <c r="AC1" s="101"/>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03"/>
      <c r="B4" s="16" t="s">
        <v>3</v>
      </c>
      <c r="C4" s="17">
        <v>47</v>
      </c>
      <c r="D4" s="253" t="s">
        <v>2103</v>
      </c>
      <c r="E4" s="253"/>
      <c r="F4" s="253"/>
      <c r="G4" s="253"/>
      <c r="H4" s="254"/>
      <c r="I4" s="104"/>
      <c r="J4" s="255" t="s">
        <v>6</v>
      </c>
      <c r="K4" s="253"/>
      <c r="L4" s="17" t="s">
        <v>255</v>
      </c>
      <c r="M4" s="256" t="s">
        <v>254</v>
      </c>
      <c r="N4" s="256"/>
      <c r="O4" s="256"/>
      <c r="P4" s="256"/>
      <c r="Q4" s="257"/>
      <c r="R4" s="105"/>
      <c r="S4" s="258" t="s">
        <v>9</v>
      </c>
      <c r="T4" s="259"/>
      <c r="U4" s="259"/>
      <c r="V4" s="376">
        <v>11.25</v>
      </c>
      <c r="W4" s="377"/>
    </row>
    <row r="5" spans="1:29" ht="15.75" customHeight="1" thickTop="1" x14ac:dyDescent="0.2">
      <c r="B5" s="92" t="s">
        <v>11</v>
      </c>
      <c r="C5" s="374" t="s">
        <v>11</v>
      </c>
      <c r="D5" s="374"/>
      <c r="E5" s="374"/>
      <c r="F5" s="374"/>
      <c r="G5" s="374"/>
      <c r="H5" s="374"/>
      <c r="I5" s="374"/>
      <c r="J5" s="374"/>
      <c r="K5" s="374"/>
      <c r="L5" s="374"/>
      <c r="M5" s="374"/>
      <c r="N5" s="374"/>
      <c r="O5" s="374"/>
      <c r="P5" s="374"/>
      <c r="Q5" s="374"/>
      <c r="R5" s="374"/>
      <c r="S5" s="374"/>
      <c r="T5" s="374"/>
      <c r="U5" s="374"/>
      <c r="V5" s="374"/>
      <c r="W5" s="375"/>
    </row>
    <row r="6" spans="1:29" ht="30" customHeight="1" thickBot="1" x14ac:dyDescent="0.25">
      <c r="B6" s="92" t="s">
        <v>12</v>
      </c>
      <c r="C6" s="106" t="s">
        <v>2109</v>
      </c>
      <c r="D6" s="374" t="s">
        <v>2115</v>
      </c>
      <c r="E6" s="374"/>
      <c r="F6" s="374"/>
      <c r="G6" s="374"/>
      <c r="H6" s="374"/>
      <c r="I6" s="107"/>
      <c r="J6" s="263" t="s">
        <v>15</v>
      </c>
      <c r="K6" s="263"/>
      <c r="L6" s="263" t="s">
        <v>16</v>
      </c>
      <c r="M6" s="263"/>
      <c r="N6" s="375" t="s">
        <v>11</v>
      </c>
      <c r="O6" s="375"/>
      <c r="P6" s="375"/>
      <c r="Q6" s="375"/>
      <c r="R6" s="375"/>
      <c r="S6" s="375"/>
      <c r="T6" s="375"/>
      <c r="U6" s="375"/>
      <c r="V6" s="375"/>
      <c r="W6" s="375"/>
    </row>
    <row r="7" spans="1:29" ht="30" customHeight="1" thickBot="1" x14ac:dyDescent="0.25">
      <c r="B7" s="93"/>
      <c r="C7" s="106"/>
      <c r="D7" s="374"/>
      <c r="E7" s="374"/>
      <c r="F7" s="374"/>
      <c r="G7" s="374"/>
      <c r="H7" s="374"/>
      <c r="I7" s="107"/>
      <c r="J7" s="24" t="s">
        <v>19</v>
      </c>
      <c r="K7" s="24" t="s">
        <v>20</v>
      </c>
      <c r="L7" s="24" t="s">
        <v>19</v>
      </c>
      <c r="M7" s="24" t="s">
        <v>20</v>
      </c>
      <c r="N7" s="25"/>
      <c r="O7" s="375" t="s">
        <v>11</v>
      </c>
      <c r="P7" s="375"/>
      <c r="Q7" s="375"/>
      <c r="R7" s="375"/>
      <c r="S7" s="375"/>
      <c r="T7" s="375"/>
      <c r="U7" s="375"/>
      <c r="V7" s="375"/>
      <c r="W7" s="375"/>
    </row>
    <row r="8" spans="1:29" ht="30" customHeight="1" thickBot="1" x14ac:dyDescent="0.25">
      <c r="B8" s="93"/>
      <c r="C8" s="106"/>
      <c r="D8" s="374"/>
      <c r="E8" s="374"/>
      <c r="F8" s="374"/>
      <c r="G8" s="374"/>
      <c r="H8" s="374"/>
      <c r="I8" s="107"/>
      <c r="J8" s="108"/>
      <c r="K8" s="108"/>
      <c r="L8" s="108"/>
      <c r="M8" s="108"/>
      <c r="N8" s="25"/>
      <c r="O8" s="107"/>
      <c r="P8" s="375" t="s">
        <v>11</v>
      </c>
      <c r="Q8" s="375"/>
      <c r="R8" s="375"/>
      <c r="S8" s="375"/>
      <c r="T8" s="375"/>
      <c r="U8" s="375"/>
      <c r="V8" s="375"/>
      <c r="W8" s="375"/>
    </row>
    <row r="9" spans="1:29" ht="25.5" customHeight="1" thickBot="1" x14ac:dyDescent="0.25">
      <c r="B9" s="93"/>
      <c r="C9" s="374" t="s">
        <v>11</v>
      </c>
      <c r="D9" s="374"/>
      <c r="E9" s="374"/>
      <c r="F9" s="374"/>
      <c r="G9" s="374"/>
      <c r="H9" s="374"/>
      <c r="I9" s="374"/>
      <c r="J9" s="374"/>
      <c r="K9" s="374"/>
      <c r="L9" s="374"/>
      <c r="M9" s="374"/>
      <c r="N9" s="374"/>
      <c r="O9" s="374"/>
      <c r="P9" s="374"/>
      <c r="Q9" s="374"/>
      <c r="R9" s="374"/>
      <c r="S9" s="374"/>
      <c r="T9" s="374"/>
      <c r="U9" s="374"/>
      <c r="V9" s="374"/>
      <c r="W9" s="375"/>
    </row>
    <row r="10" spans="1:29" ht="111" customHeight="1" thickTop="1" thickBot="1" x14ac:dyDescent="0.25">
      <c r="B10" s="27" t="s">
        <v>25</v>
      </c>
      <c r="C10" s="260" t="s">
        <v>2427</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46" t="s">
        <v>28</v>
      </c>
      <c r="C13" s="265"/>
      <c r="D13" s="265"/>
      <c r="E13" s="265"/>
      <c r="F13" s="265"/>
      <c r="G13" s="265"/>
      <c r="H13" s="265"/>
      <c r="I13" s="265"/>
      <c r="J13" s="110"/>
      <c r="K13" s="265" t="s">
        <v>29</v>
      </c>
      <c r="L13" s="265"/>
      <c r="M13" s="265"/>
      <c r="N13" s="265"/>
      <c r="O13" s="265"/>
      <c r="P13" s="265"/>
      <c r="Q13" s="265"/>
      <c r="R13" s="29"/>
      <c r="S13" s="265" t="s">
        <v>30</v>
      </c>
      <c r="T13" s="265"/>
      <c r="U13" s="265"/>
      <c r="V13" s="265"/>
      <c r="W13" s="347"/>
    </row>
    <row r="14" spans="1:29" ht="69" customHeight="1" x14ac:dyDescent="0.2">
      <c r="B14" s="92" t="s">
        <v>31</v>
      </c>
      <c r="C14" s="378" t="s">
        <v>11</v>
      </c>
      <c r="D14" s="378"/>
      <c r="E14" s="378"/>
      <c r="F14" s="378"/>
      <c r="G14" s="378"/>
      <c r="H14" s="378"/>
      <c r="I14" s="378"/>
      <c r="J14" s="30"/>
      <c r="K14" s="30" t="s">
        <v>32</v>
      </c>
      <c r="L14" s="378" t="s">
        <v>11</v>
      </c>
      <c r="M14" s="378"/>
      <c r="N14" s="378"/>
      <c r="O14" s="378"/>
      <c r="P14" s="378"/>
      <c r="Q14" s="378"/>
      <c r="R14" s="107"/>
      <c r="S14" s="30" t="s">
        <v>33</v>
      </c>
      <c r="T14" s="379" t="s">
        <v>2113</v>
      </c>
      <c r="U14" s="379"/>
      <c r="V14" s="379"/>
      <c r="W14" s="379"/>
    </row>
    <row r="15" spans="1:29" ht="86.25" customHeight="1" x14ac:dyDescent="0.2">
      <c r="B15" s="92" t="s">
        <v>35</v>
      </c>
      <c r="C15" s="378" t="s">
        <v>11</v>
      </c>
      <c r="D15" s="378"/>
      <c r="E15" s="378"/>
      <c r="F15" s="378"/>
      <c r="G15" s="378"/>
      <c r="H15" s="378"/>
      <c r="I15" s="378"/>
      <c r="J15" s="30"/>
      <c r="K15" s="30" t="s">
        <v>35</v>
      </c>
      <c r="L15" s="378" t="s">
        <v>11</v>
      </c>
      <c r="M15" s="378"/>
      <c r="N15" s="378"/>
      <c r="O15" s="378"/>
      <c r="P15" s="378"/>
      <c r="Q15" s="378"/>
      <c r="R15" s="107"/>
      <c r="S15" s="30" t="s">
        <v>36</v>
      </c>
      <c r="T15" s="380" t="s">
        <v>11</v>
      </c>
      <c r="U15" s="380"/>
      <c r="V15" s="380"/>
      <c r="W15" s="380"/>
    </row>
    <row r="16" spans="1:29" ht="25.5" customHeight="1" thickBot="1" x14ac:dyDescent="0.25">
      <c r="B16" s="91" t="s">
        <v>37</v>
      </c>
      <c r="C16" s="381" t="s">
        <v>11</v>
      </c>
      <c r="D16" s="381"/>
      <c r="E16" s="381"/>
      <c r="F16" s="381"/>
      <c r="G16" s="381"/>
      <c r="H16" s="381"/>
      <c r="I16" s="381"/>
      <c r="J16" s="381"/>
      <c r="K16" s="381"/>
      <c r="L16" s="381"/>
      <c r="M16" s="381"/>
      <c r="N16" s="381"/>
      <c r="O16" s="381"/>
      <c r="P16" s="381"/>
      <c r="Q16" s="381"/>
      <c r="R16" s="381"/>
      <c r="S16" s="381"/>
      <c r="T16" s="381"/>
      <c r="U16" s="381"/>
      <c r="V16" s="381"/>
      <c r="W16" s="38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50" t="s">
        <v>39</v>
      </c>
      <c r="C18" s="271"/>
      <c r="D18" s="271"/>
      <c r="E18" s="271"/>
      <c r="F18" s="271"/>
      <c r="G18" s="271"/>
      <c r="H18" s="271"/>
      <c r="I18" s="271"/>
      <c r="J18" s="271"/>
      <c r="K18" s="271"/>
      <c r="L18" s="271"/>
      <c r="M18" s="271"/>
      <c r="N18" s="271"/>
      <c r="O18" s="271"/>
      <c r="P18" s="271"/>
      <c r="Q18" s="271"/>
      <c r="R18" s="271"/>
      <c r="S18" s="271"/>
      <c r="T18" s="272"/>
      <c r="U18" s="273" t="s">
        <v>40</v>
      </c>
      <c r="V18" s="274"/>
      <c r="W18" s="351"/>
    </row>
    <row r="19" spans="2:27" ht="14.25" customHeight="1" x14ac:dyDescent="0.2">
      <c r="B19" s="358"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55" t="s">
        <v>49</v>
      </c>
    </row>
    <row r="20" spans="2:27" ht="27" customHeight="1" thickBot="1" x14ac:dyDescent="0.25">
      <c r="B20" s="359"/>
      <c r="C20" s="354"/>
      <c r="D20" s="354"/>
      <c r="E20" s="354"/>
      <c r="F20" s="354"/>
      <c r="G20" s="354"/>
      <c r="H20" s="354"/>
      <c r="I20" s="354"/>
      <c r="J20" s="354"/>
      <c r="K20" s="354"/>
      <c r="L20" s="354"/>
      <c r="M20" s="354"/>
      <c r="N20" s="354"/>
      <c r="O20" s="354"/>
      <c r="P20" s="354"/>
      <c r="Q20" s="354"/>
      <c r="R20" s="354"/>
      <c r="S20" s="354"/>
      <c r="T20" s="352"/>
      <c r="U20" s="353"/>
      <c r="V20" s="354"/>
      <c r="W20" s="356"/>
      <c r="Z20" s="111" t="s">
        <v>11</v>
      </c>
      <c r="AA20" s="111" t="s">
        <v>50</v>
      </c>
    </row>
    <row r="21" spans="2:27" ht="56.25" customHeight="1" thickBot="1" x14ac:dyDescent="0.25">
      <c r="B21" s="383"/>
      <c r="C21" s="384"/>
      <c r="D21" s="384"/>
      <c r="E21" s="384"/>
      <c r="F21" s="384"/>
      <c r="G21" s="384"/>
      <c r="H21" s="384"/>
      <c r="I21" s="384"/>
      <c r="J21" s="384"/>
      <c r="K21" s="384"/>
      <c r="L21" s="384"/>
      <c r="M21" s="385"/>
      <c r="N21" s="385"/>
      <c r="O21" s="385"/>
      <c r="P21" s="385"/>
      <c r="Q21" s="385"/>
      <c r="R21" s="385"/>
      <c r="S21" s="112"/>
      <c r="T21" s="112"/>
      <c r="U21" s="112"/>
      <c r="V21" s="112"/>
      <c r="W21" s="113"/>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67" t="s">
        <v>2428</v>
      </c>
      <c r="C23" s="292"/>
      <c r="D23" s="292"/>
      <c r="E23" s="292"/>
      <c r="F23" s="292"/>
      <c r="G23" s="292"/>
      <c r="H23" s="292"/>
      <c r="I23" s="292"/>
      <c r="J23" s="292"/>
      <c r="K23" s="292"/>
      <c r="L23" s="292"/>
      <c r="M23" s="292"/>
      <c r="N23" s="292"/>
      <c r="O23" s="292"/>
      <c r="P23" s="292"/>
      <c r="Q23" s="293"/>
      <c r="R23" s="37" t="s">
        <v>45</v>
      </c>
      <c r="S23" s="274" t="s">
        <v>46</v>
      </c>
      <c r="T23" s="274"/>
      <c r="U23" s="77" t="s">
        <v>66</v>
      </c>
      <c r="V23" s="273" t="s">
        <v>67</v>
      </c>
      <c r="W23" s="351"/>
    </row>
    <row r="24" spans="2:27" ht="30.75" customHeight="1" thickBot="1" x14ac:dyDescent="0.25">
      <c r="B24" s="368"/>
      <c r="C24" s="369"/>
      <c r="D24" s="369"/>
      <c r="E24" s="369"/>
      <c r="F24" s="369"/>
      <c r="G24" s="369"/>
      <c r="H24" s="369"/>
      <c r="I24" s="369"/>
      <c r="J24" s="369"/>
      <c r="K24" s="369"/>
      <c r="L24" s="369"/>
      <c r="M24" s="369"/>
      <c r="N24" s="369"/>
      <c r="O24" s="369"/>
      <c r="P24" s="369"/>
      <c r="Q24" s="370"/>
      <c r="R24" s="90" t="s">
        <v>68</v>
      </c>
      <c r="S24" s="90" t="s">
        <v>68</v>
      </c>
      <c r="T24" s="90" t="s">
        <v>60</v>
      </c>
      <c r="U24" s="90" t="s">
        <v>68</v>
      </c>
      <c r="V24" s="90" t="s">
        <v>69</v>
      </c>
      <c r="W24" s="87" t="s">
        <v>70</v>
      </c>
      <c r="Y24" s="36"/>
    </row>
    <row r="25" spans="2:27" ht="23.25" customHeight="1" thickBot="1" x14ac:dyDescent="0.25">
      <c r="B25" s="371" t="s">
        <v>71</v>
      </c>
      <c r="C25" s="307"/>
      <c r="D25" s="307"/>
      <c r="E25" s="76" t="s">
        <v>2107</v>
      </c>
      <c r="F25" s="76"/>
      <c r="G25" s="76"/>
      <c r="H25" s="114"/>
      <c r="I25" s="114"/>
      <c r="J25" s="114"/>
      <c r="K25" s="114"/>
      <c r="L25" s="114"/>
      <c r="M25" s="114"/>
      <c r="N25" s="114"/>
      <c r="O25" s="114"/>
      <c r="P25" s="115"/>
      <c r="Q25" s="115"/>
      <c r="R25" s="116">
        <v>11.25</v>
      </c>
      <c r="S25" s="116"/>
      <c r="T25" s="117"/>
      <c r="U25" s="117">
        <v>2.5499999999999998</v>
      </c>
      <c r="V25" s="117"/>
      <c r="W25" s="118">
        <f>U25*100/R25</f>
        <v>22.666666666666664</v>
      </c>
    </row>
    <row r="26" spans="2:27" ht="26.25" customHeight="1" thickBot="1" x14ac:dyDescent="0.25">
      <c r="B26" s="372" t="s">
        <v>75</v>
      </c>
      <c r="C26" s="373"/>
      <c r="D26" s="373"/>
      <c r="E26" s="85" t="s">
        <v>2107</v>
      </c>
      <c r="F26" s="85"/>
      <c r="G26" s="85"/>
      <c r="H26" s="119"/>
      <c r="I26" s="119"/>
      <c r="J26" s="119"/>
      <c r="K26" s="119"/>
      <c r="L26" s="119"/>
      <c r="M26" s="119"/>
      <c r="N26" s="119"/>
      <c r="O26" s="119"/>
      <c r="P26" s="120"/>
      <c r="Q26" s="120"/>
      <c r="R26" s="117">
        <v>11.25</v>
      </c>
      <c r="S26" s="117">
        <v>2.88</v>
      </c>
      <c r="T26" s="117">
        <f>S26*100/R26</f>
        <v>25.6</v>
      </c>
      <c r="U26" s="117">
        <v>2.5499999999999998</v>
      </c>
      <c r="V26" s="117">
        <f>U26*100/S26</f>
        <v>88.541666666666657</v>
      </c>
      <c r="W26" s="121">
        <f>U26*100/R26</f>
        <v>22.666666666666664</v>
      </c>
      <c r="Y26" s="122"/>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77.25" customHeight="1" thickTop="1" x14ac:dyDescent="0.2">
      <c r="B28" s="360" t="s">
        <v>2429</v>
      </c>
      <c r="C28" s="298"/>
      <c r="D28" s="298"/>
      <c r="E28" s="298"/>
      <c r="F28" s="298"/>
      <c r="G28" s="298"/>
      <c r="H28" s="298"/>
      <c r="I28" s="298"/>
      <c r="J28" s="298"/>
      <c r="K28" s="298"/>
      <c r="L28" s="298"/>
      <c r="M28" s="298"/>
      <c r="N28" s="298"/>
      <c r="O28" s="298"/>
      <c r="P28" s="298"/>
      <c r="Q28" s="298"/>
      <c r="R28" s="298"/>
      <c r="S28" s="298"/>
      <c r="T28" s="298"/>
      <c r="U28" s="298"/>
      <c r="V28" s="298"/>
      <c r="W28" s="361"/>
      <c r="AA28" s="123"/>
    </row>
    <row r="29" spans="2:27" ht="3.75" customHeight="1" thickBot="1" x14ac:dyDescent="0.25">
      <c r="B29" s="362"/>
      <c r="C29" s="301"/>
      <c r="D29" s="301"/>
      <c r="E29" s="301"/>
      <c r="F29" s="301"/>
      <c r="G29" s="301"/>
      <c r="H29" s="301"/>
      <c r="I29" s="301"/>
      <c r="J29" s="301"/>
      <c r="K29" s="301"/>
      <c r="L29" s="301"/>
      <c r="M29" s="301"/>
      <c r="N29" s="301"/>
      <c r="O29" s="301"/>
      <c r="P29" s="301"/>
      <c r="Q29" s="301"/>
      <c r="R29" s="301"/>
      <c r="S29" s="301"/>
      <c r="T29" s="301"/>
      <c r="U29" s="301"/>
      <c r="V29" s="301"/>
      <c r="W29" s="363"/>
    </row>
    <row r="30" spans="2:27" ht="37.5" customHeight="1" thickTop="1" x14ac:dyDescent="0.2">
      <c r="B30" s="360" t="s">
        <v>2430</v>
      </c>
      <c r="C30" s="298"/>
      <c r="D30" s="298"/>
      <c r="E30" s="298"/>
      <c r="F30" s="298"/>
      <c r="G30" s="298"/>
      <c r="H30" s="298"/>
      <c r="I30" s="298"/>
      <c r="J30" s="298"/>
      <c r="K30" s="298"/>
      <c r="L30" s="298"/>
      <c r="M30" s="298"/>
      <c r="N30" s="298"/>
      <c r="O30" s="298"/>
      <c r="P30" s="298"/>
      <c r="Q30" s="298"/>
      <c r="R30" s="298"/>
      <c r="S30" s="298"/>
      <c r="T30" s="298"/>
      <c r="U30" s="298"/>
      <c r="V30" s="298"/>
      <c r="W30" s="361"/>
    </row>
    <row r="31" spans="2:27" ht="27" customHeight="1" thickBot="1" x14ac:dyDescent="0.25">
      <c r="B31" s="362"/>
      <c r="C31" s="301"/>
      <c r="D31" s="301"/>
      <c r="E31" s="301"/>
      <c r="F31" s="301"/>
      <c r="G31" s="301"/>
      <c r="H31" s="301"/>
      <c r="I31" s="301"/>
      <c r="J31" s="301"/>
      <c r="K31" s="301"/>
      <c r="L31" s="301"/>
      <c r="M31" s="301"/>
      <c r="N31" s="301"/>
      <c r="O31" s="301"/>
      <c r="P31" s="301"/>
      <c r="Q31" s="301"/>
      <c r="R31" s="301"/>
      <c r="S31" s="301"/>
      <c r="T31" s="301"/>
      <c r="U31" s="301"/>
      <c r="V31" s="301"/>
      <c r="W31" s="363"/>
    </row>
    <row r="32" spans="2:27" ht="48" customHeight="1" thickTop="1" x14ac:dyDescent="0.2">
      <c r="B32" s="360" t="s">
        <v>2431</v>
      </c>
      <c r="C32" s="298"/>
      <c r="D32" s="298"/>
      <c r="E32" s="298"/>
      <c r="F32" s="298"/>
      <c r="G32" s="298"/>
      <c r="H32" s="298"/>
      <c r="I32" s="298"/>
      <c r="J32" s="298"/>
      <c r="K32" s="298"/>
      <c r="L32" s="298"/>
      <c r="M32" s="298"/>
      <c r="N32" s="298"/>
      <c r="O32" s="298"/>
      <c r="P32" s="298"/>
      <c r="Q32" s="298"/>
      <c r="R32" s="298"/>
      <c r="S32" s="298"/>
      <c r="T32" s="298"/>
      <c r="U32" s="298"/>
      <c r="V32" s="298"/>
      <c r="W32" s="361"/>
    </row>
    <row r="33" spans="2:23" ht="13.5" thickBot="1" x14ac:dyDescent="0.25">
      <c r="B33" s="364"/>
      <c r="C33" s="365"/>
      <c r="D33" s="365"/>
      <c r="E33" s="365"/>
      <c r="F33" s="365"/>
      <c r="G33" s="365"/>
      <c r="H33" s="365"/>
      <c r="I33" s="365"/>
      <c r="J33" s="365"/>
      <c r="K33" s="365"/>
      <c r="L33" s="365"/>
      <c r="M33" s="365"/>
      <c r="N33" s="365"/>
      <c r="O33" s="365"/>
      <c r="P33" s="365"/>
      <c r="Q33" s="365"/>
      <c r="R33" s="365"/>
      <c r="S33" s="365"/>
      <c r="T33" s="365"/>
      <c r="U33" s="365"/>
      <c r="V33" s="365"/>
      <c r="W33" s="366"/>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Width="0" fitToHeight="0" orientation="landscape" r:id="rId1"/>
  <headerFooter>
    <oddFooter>&amp;R&amp;P de &amp;N</oddFooter>
  </headerFooter>
  <rowBreaks count="2" manualBreakCount="2">
    <brk id="16" min="1" max="22" man="1"/>
    <brk id="26" min="1" max="22"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70" zoomScaleSheetLayoutView="70" workbookViewId="0">
      <selection sqref="A1:P1"/>
    </sheetView>
  </sheetViews>
  <sheetFormatPr baseColWidth="10" defaultColWidth="10" defaultRowHeight="14.25" x14ac:dyDescent="0.2"/>
  <cols>
    <col min="1" max="1" width="2" style="102" customWidth="1"/>
    <col min="2" max="2" width="16.5" style="2" customWidth="1"/>
    <col min="3" max="3" width="5.875" style="109" customWidth="1"/>
    <col min="4" max="4" width="8.625" style="109" customWidth="1"/>
    <col min="5" max="5" width="9.75" style="109" customWidth="1"/>
    <col min="6" max="6" width="3.375" style="109" customWidth="1"/>
    <col min="7" max="7" width="6.25" style="109" customWidth="1"/>
    <col min="8" max="8" width="6" style="102" customWidth="1"/>
    <col min="9" max="9" width="6.625" style="102" customWidth="1"/>
    <col min="10" max="13" width="10" style="102" customWidth="1"/>
    <col min="14" max="14" width="8" style="102" customWidth="1"/>
    <col min="15" max="15" width="9" style="102" customWidth="1"/>
    <col min="16" max="16" width="8.25" style="102" customWidth="1"/>
    <col min="17" max="17" width="8.75" style="102" customWidth="1"/>
    <col min="18" max="18" width="11.875" style="102" customWidth="1"/>
    <col min="19" max="19" width="12.625" style="102" customWidth="1"/>
    <col min="20" max="21" width="11.125" style="102" customWidth="1"/>
    <col min="22" max="22" width="10.5" style="102" customWidth="1"/>
    <col min="23" max="24" width="10" style="102"/>
    <col min="25" max="25" width="12.875" style="102" customWidth="1"/>
    <col min="26" max="28" width="10" style="102"/>
    <col min="29" max="29" width="10.5" style="102" bestFit="1" customWidth="1"/>
    <col min="30" max="16384" width="10" style="102"/>
  </cols>
  <sheetData>
    <row r="1" spans="1:29" s="98"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99"/>
      <c r="X1" s="99"/>
      <c r="Y1" s="100"/>
      <c r="AC1" s="101"/>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03"/>
      <c r="B4" s="16" t="s">
        <v>3</v>
      </c>
      <c r="C4" s="17">
        <v>47</v>
      </c>
      <c r="D4" s="253" t="s">
        <v>2103</v>
      </c>
      <c r="E4" s="253"/>
      <c r="F4" s="253"/>
      <c r="G4" s="253"/>
      <c r="H4" s="254"/>
      <c r="I4" s="104"/>
      <c r="J4" s="255" t="s">
        <v>6</v>
      </c>
      <c r="K4" s="253"/>
      <c r="L4" s="17" t="s">
        <v>991</v>
      </c>
      <c r="M4" s="256" t="s">
        <v>990</v>
      </c>
      <c r="N4" s="256"/>
      <c r="O4" s="256"/>
      <c r="P4" s="256"/>
      <c r="Q4" s="257"/>
      <c r="R4" s="105"/>
      <c r="S4" s="258" t="s">
        <v>9</v>
      </c>
      <c r="T4" s="259"/>
      <c r="U4" s="259"/>
      <c r="V4" s="376">
        <v>7.52</v>
      </c>
      <c r="W4" s="377"/>
    </row>
    <row r="5" spans="1:29" ht="15.75" customHeight="1" thickTop="1" x14ac:dyDescent="0.2">
      <c r="B5" s="92" t="s">
        <v>11</v>
      </c>
      <c r="C5" s="374" t="s">
        <v>11</v>
      </c>
      <c r="D5" s="374"/>
      <c r="E5" s="374"/>
      <c r="F5" s="374"/>
      <c r="G5" s="374"/>
      <c r="H5" s="374"/>
      <c r="I5" s="374"/>
      <c r="J5" s="374"/>
      <c r="K5" s="374"/>
      <c r="L5" s="374"/>
      <c r="M5" s="374"/>
      <c r="N5" s="374"/>
      <c r="O5" s="374"/>
      <c r="P5" s="374"/>
      <c r="Q5" s="374"/>
      <c r="R5" s="374"/>
      <c r="S5" s="374"/>
      <c r="T5" s="374"/>
      <c r="U5" s="374"/>
      <c r="V5" s="374"/>
      <c r="W5" s="375"/>
    </row>
    <row r="6" spans="1:29" ht="30" customHeight="1" thickBot="1" x14ac:dyDescent="0.25">
      <c r="B6" s="92" t="s">
        <v>12</v>
      </c>
      <c r="C6" s="106" t="s">
        <v>2109</v>
      </c>
      <c r="D6" s="378" t="s">
        <v>2115</v>
      </c>
      <c r="E6" s="378"/>
      <c r="F6" s="378"/>
      <c r="G6" s="378"/>
      <c r="H6" s="378"/>
      <c r="I6" s="107"/>
      <c r="J6" s="263" t="s">
        <v>15</v>
      </c>
      <c r="K6" s="263"/>
      <c r="L6" s="263" t="s">
        <v>16</v>
      </c>
      <c r="M6" s="263"/>
      <c r="N6" s="375" t="s">
        <v>11</v>
      </c>
      <c r="O6" s="375"/>
      <c r="P6" s="375"/>
      <c r="Q6" s="375"/>
      <c r="R6" s="375"/>
      <c r="S6" s="375"/>
      <c r="T6" s="375"/>
      <c r="U6" s="375"/>
      <c r="V6" s="375"/>
      <c r="W6" s="375"/>
    </row>
    <row r="7" spans="1:29" ht="30" customHeight="1" thickBot="1" x14ac:dyDescent="0.25">
      <c r="B7" s="93"/>
      <c r="C7" s="106" t="s">
        <v>11</v>
      </c>
      <c r="D7" s="374" t="s">
        <v>11</v>
      </c>
      <c r="E7" s="374"/>
      <c r="F7" s="374"/>
      <c r="G7" s="374"/>
      <c r="H7" s="374"/>
      <c r="I7" s="107"/>
      <c r="J7" s="24" t="s">
        <v>19</v>
      </c>
      <c r="K7" s="24" t="s">
        <v>20</v>
      </c>
      <c r="L7" s="24" t="s">
        <v>19</v>
      </c>
      <c r="M7" s="24" t="s">
        <v>20</v>
      </c>
      <c r="N7" s="25"/>
      <c r="O7" s="375" t="s">
        <v>11</v>
      </c>
      <c r="P7" s="375"/>
      <c r="Q7" s="375"/>
      <c r="R7" s="375"/>
      <c r="S7" s="375"/>
      <c r="T7" s="375"/>
      <c r="U7" s="375"/>
      <c r="V7" s="375"/>
      <c r="W7" s="375"/>
    </row>
    <row r="8" spans="1:29" ht="30" customHeight="1" thickBot="1" x14ac:dyDescent="0.25">
      <c r="B8" s="93"/>
      <c r="C8" s="106" t="s">
        <v>11</v>
      </c>
      <c r="D8" s="374" t="s">
        <v>11</v>
      </c>
      <c r="E8" s="374"/>
      <c r="F8" s="374"/>
      <c r="G8" s="374"/>
      <c r="H8" s="374"/>
      <c r="I8" s="107"/>
      <c r="J8" s="108" t="s">
        <v>107</v>
      </c>
      <c r="K8" s="108" t="s">
        <v>107</v>
      </c>
      <c r="L8" s="108" t="s">
        <v>107</v>
      </c>
      <c r="M8" s="108" t="s">
        <v>107</v>
      </c>
      <c r="N8" s="25"/>
      <c r="O8" s="107"/>
      <c r="P8" s="375" t="s">
        <v>11</v>
      </c>
      <c r="Q8" s="375"/>
      <c r="R8" s="375"/>
      <c r="S8" s="375"/>
      <c r="T8" s="375"/>
      <c r="U8" s="375"/>
      <c r="V8" s="375"/>
      <c r="W8" s="375"/>
    </row>
    <row r="9" spans="1:29" ht="25.5" customHeight="1" thickBot="1" x14ac:dyDescent="0.25">
      <c r="B9" s="93"/>
      <c r="C9" s="374" t="s">
        <v>11</v>
      </c>
      <c r="D9" s="374"/>
      <c r="E9" s="374"/>
      <c r="F9" s="374"/>
      <c r="G9" s="374"/>
      <c r="H9" s="374"/>
      <c r="I9" s="374"/>
      <c r="J9" s="374"/>
      <c r="K9" s="374"/>
      <c r="L9" s="374"/>
      <c r="M9" s="374"/>
      <c r="N9" s="374"/>
      <c r="O9" s="374"/>
      <c r="P9" s="374"/>
      <c r="Q9" s="374"/>
      <c r="R9" s="374"/>
      <c r="S9" s="374"/>
      <c r="T9" s="374"/>
      <c r="U9" s="374"/>
      <c r="V9" s="374"/>
      <c r="W9" s="375"/>
    </row>
    <row r="10" spans="1:29" ht="129.75" customHeight="1" thickTop="1" thickBot="1" x14ac:dyDescent="0.25">
      <c r="B10" s="27" t="s">
        <v>25</v>
      </c>
      <c r="C10" s="386" t="s">
        <v>2432</v>
      </c>
      <c r="D10" s="386"/>
      <c r="E10" s="386"/>
      <c r="F10" s="386"/>
      <c r="G10" s="386"/>
      <c r="H10" s="386"/>
      <c r="I10" s="386"/>
      <c r="J10" s="386"/>
      <c r="K10" s="386"/>
      <c r="L10" s="386"/>
      <c r="M10" s="386"/>
      <c r="N10" s="386"/>
      <c r="O10" s="386"/>
      <c r="P10" s="386"/>
      <c r="Q10" s="386"/>
      <c r="R10" s="386"/>
      <c r="S10" s="386"/>
      <c r="T10" s="386"/>
      <c r="U10" s="386"/>
      <c r="V10" s="386"/>
      <c r="W10" s="387"/>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46" t="s">
        <v>28</v>
      </c>
      <c r="C13" s="265"/>
      <c r="D13" s="265"/>
      <c r="E13" s="265"/>
      <c r="F13" s="265"/>
      <c r="G13" s="265"/>
      <c r="H13" s="265"/>
      <c r="I13" s="265"/>
      <c r="J13" s="110"/>
      <c r="K13" s="265" t="s">
        <v>29</v>
      </c>
      <c r="L13" s="265"/>
      <c r="M13" s="265"/>
      <c r="N13" s="265"/>
      <c r="O13" s="265"/>
      <c r="P13" s="265"/>
      <c r="Q13" s="265"/>
      <c r="R13" s="29"/>
      <c r="S13" s="265" t="s">
        <v>30</v>
      </c>
      <c r="T13" s="265"/>
      <c r="U13" s="265"/>
      <c r="V13" s="265"/>
      <c r="W13" s="347"/>
    </row>
    <row r="14" spans="1:29" ht="28.5" x14ac:dyDescent="0.2">
      <c r="B14" s="92" t="s">
        <v>31</v>
      </c>
      <c r="C14" s="378" t="s">
        <v>11</v>
      </c>
      <c r="D14" s="378"/>
      <c r="E14" s="378"/>
      <c r="F14" s="378"/>
      <c r="G14" s="378"/>
      <c r="H14" s="378"/>
      <c r="I14" s="378"/>
      <c r="J14" s="30"/>
      <c r="K14" s="30" t="s">
        <v>32</v>
      </c>
      <c r="L14" s="378" t="s">
        <v>11</v>
      </c>
      <c r="M14" s="378"/>
      <c r="N14" s="378"/>
      <c r="O14" s="378"/>
      <c r="P14" s="378"/>
      <c r="Q14" s="378"/>
      <c r="R14" s="107"/>
      <c r="S14" s="30" t="s">
        <v>33</v>
      </c>
      <c r="T14" s="379" t="s">
        <v>2113</v>
      </c>
      <c r="U14" s="379"/>
      <c r="V14" s="379"/>
      <c r="W14" s="379"/>
    </row>
    <row r="15" spans="1:29" ht="28.5" x14ac:dyDescent="0.2">
      <c r="B15" s="92" t="s">
        <v>35</v>
      </c>
      <c r="C15" s="378" t="s">
        <v>11</v>
      </c>
      <c r="D15" s="378"/>
      <c r="E15" s="378"/>
      <c r="F15" s="378"/>
      <c r="G15" s="378"/>
      <c r="H15" s="378"/>
      <c r="I15" s="378"/>
      <c r="J15" s="30"/>
      <c r="K15" s="30" t="s">
        <v>35</v>
      </c>
      <c r="L15" s="378" t="s">
        <v>11</v>
      </c>
      <c r="M15" s="378"/>
      <c r="N15" s="378"/>
      <c r="O15" s="378"/>
      <c r="P15" s="378"/>
      <c r="Q15" s="378"/>
      <c r="R15" s="107"/>
      <c r="S15" s="30" t="s">
        <v>36</v>
      </c>
      <c r="T15" s="380" t="s">
        <v>11</v>
      </c>
      <c r="U15" s="380"/>
      <c r="V15" s="380"/>
      <c r="W15" s="380"/>
    </row>
    <row r="16" spans="1:29" ht="25.5" customHeight="1" thickBot="1" x14ac:dyDescent="0.25">
      <c r="B16" s="91" t="s">
        <v>37</v>
      </c>
      <c r="C16" s="381" t="s">
        <v>11</v>
      </c>
      <c r="D16" s="381"/>
      <c r="E16" s="381"/>
      <c r="F16" s="381"/>
      <c r="G16" s="381"/>
      <c r="H16" s="381"/>
      <c r="I16" s="381"/>
      <c r="J16" s="381"/>
      <c r="K16" s="381"/>
      <c r="L16" s="381"/>
      <c r="M16" s="381"/>
      <c r="N16" s="381"/>
      <c r="O16" s="381"/>
      <c r="P16" s="381"/>
      <c r="Q16" s="381"/>
      <c r="R16" s="381"/>
      <c r="S16" s="381"/>
      <c r="T16" s="381"/>
      <c r="U16" s="381"/>
      <c r="V16" s="381"/>
      <c r="W16" s="38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50" t="s">
        <v>39</v>
      </c>
      <c r="C18" s="271"/>
      <c r="D18" s="271"/>
      <c r="E18" s="271"/>
      <c r="F18" s="271"/>
      <c r="G18" s="271"/>
      <c r="H18" s="271"/>
      <c r="I18" s="271"/>
      <c r="J18" s="271"/>
      <c r="K18" s="271"/>
      <c r="L18" s="271"/>
      <c r="M18" s="271"/>
      <c r="N18" s="271"/>
      <c r="O18" s="271"/>
      <c r="P18" s="271"/>
      <c r="Q18" s="271"/>
      <c r="R18" s="271"/>
      <c r="S18" s="271"/>
      <c r="T18" s="272"/>
      <c r="U18" s="273" t="s">
        <v>40</v>
      </c>
      <c r="V18" s="274"/>
      <c r="W18" s="351"/>
    </row>
    <row r="19" spans="2:27" ht="14.25" customHeight="1" x14ac:dyDescent="0.2">
      <c r="B19" s="358"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55" t="s">
        <v>49</v>
      </c>
    </row>
    <row r="20" spans="2:27" ht="27" customHeight="1" thickBot="1" x14ac:dyDescent="0.25">
      <c r="B20" s="359"/>
      <c r="C20" s="354"/>
      <c r="D20" s="354"/>
      <c r="E20" s="354"/>
      <c r="F20" s="354"/>
      <c r="G20" s="354"/>
      <c r="H20" s="354"/>
      <c r="I20" s="354"/>
      <c r="J20" s="354"/>
      <c r="K20" s="354"/>
      <c r="L20" s="354"/>
      <c r="M20" s="354"/>
      <c r="N20" s="354"/>
      <c r="O20" s="354"/>
      <c r="P20" s="354"/>
      <c r="Q20" s="354"/>
      <c r="R20" s="354"/>
      <c r="S20" s="354"/>
      <c r="T20" s="352"/>
      <c r="U20" s="353"/>
      <c r="V20" s="354"/>
      <c r="W20" s="356"/>
      <c r="Z20" s="111" t="s">
        <v>11</v>
      </c>
      <c r="AA20" s="111" t="s">
        <v>50</v>
      </c>
    </row>
    <row r="21" spans="2:27" ht="39" customHeight="1" thickBot="1" x14ac:dyDescent="0.25">
      <c r="B21" s="357"/>
      <c r="C21" s="288"/>
      <c r="D21" s="288"/>
      <c r="E21" s="288"/>
      <c r="F21" s="288"/>
      <c r="G21" s="288"/>
      <c r="H21" s="288"/>
      <c r="I21" s="288"/>
      <c r="J21" s="288"/>
      <c r="K21" s="288"/>
      <c r="L21" s="288"/>
      <c r="M21" s="388"/>
      <c r="N21" s="388"/>
      <c r="O21" s="388"/>
      <c r="P21" s="388"/>
      <c r="Q21" s="388"/>
      <c r="R21" s="388"/>
      <c r="S21" s="112"/>
      <c r="T21" s="112"/>
      <c r="U21" s="112"/>
      <c r="V21" s="112"/>
      <c r="W21" s="113"/>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67" t="s">
        <v>2433</v>
      </c>
      <c r="C23" s="292"/>
      <c r="D23" s="292"/>
      <c r="E23" s="292"/>
      <c r="F23" s="292"/>
      <c r="G23" s="292"/>
      <c r="H23" s="292"/>
      <c r="I23" s="292"/>
      <c r="J23" s="292"/>
      <c r="K23" s="292"/>
      <c r="L23" s="292"/>
      <c r="M23" s="292"/>
      <c r="N23" s="292"/>
      <c r="O23" s="292"/>
      <c r="P23" s="292"/>
      <c r="Q23" s="293"/>
      <c r="R23" s="37" t="s">
        <v>45</v>
      </c>
      <c r="S23" s="274" t="s">
        <v>46</v>
      </c>
      <c r="T23" s="274"/>
      <c r="U23" s="77" t="s">
        <v>66</v>
      </c>
      <c r="V23" s="273" t="s">
        <v>67</v>
      </c>
      <c r="W23" s="351"/>
    </row>
    <row r="24" spans="2:27" ht="30.75" customHeight="1" thickBot="1" x14ac:dyDescent="0.25">
      <c r="B24" s="368"/>
      <c r="C24" s="369"/>
      <c r="D24" s="369"/>
      <c r="E24" s="369"/>
      <c r="F24" s="369"/>
      <c r="G24" s="369"/>
      <c r="H24" s="369"/>
      <c r="I24" s="369"/>
      <c r="J24" s="369"/>
      <c r="K24" s="369"/>
      <c r="L24" s="369"/>
      <c r="M24" s="369"/>
      <c r="N24" s="369"/>
      <c r="O24" s="369"/>
      <c r="P24" s="369"/>
      <c r="Q24" s="370"/>
      <c r="R24" s="90" t="s">
        <v>68</v>
      </c>
      <c r="S24" s="90" t="s">
        <v>68</v>
      </c>
      <c r="T24" s="90" t="s">
        <v>60</v>
      </c>
      <c r="U24" s="90" t="s">
        <v>68</v>
      </c>
      <c r="V24" s="90" t="s">
        <v>69</v>
      </c>
      <c r="W24" s="87" t="s">
        <v>70</v>
      </c>
      <c r="Y24" s="36"/>
    </row>
    <row r="25" spans="2:27" ht="23.25" customHeight="1" thickBot="1" x14ac:dyDescent="0.25">
      <c r="B25" s="371" t="s">
        <v>71</v>
      </c>
      <c r="C25" s="307"/>
      <c r="D25" s="307"/>
      <c r="E25" s="76" t="s">
        <v>2107</v>
      </c>
      <c r="F25" s="76"/>
      <c r="G25" s="76"/>
      <c r="H25" s="114"/>
      <c r="I25" s="114"/>
      <c r="J25" s="114"/>
      <c r="K25" s="114"/>
      <c r="L25" s="114"/>
      <c r="M25" s="114"/>
      <c r="N25" s="114"/>
      <c r="O25" s="114"/>
      <c r="P25" s="115"/>
      <c r="Q25" s="115"/>
      <c r="R25" s="44">
        <v>7.52</v>
      </c>
      <c r="S25" s="44"/>
      <c r="T25" s="80"/>
      <c r="U25" s="80">
        <v>1.6</v>
      </c>
      <c r="V25" s="80"/>
      <c r="W25" s="124">
        <f>U25*100/R25</f>
        <v>21.276595744680851</v>
      </c>
    </row>
    <row r="26" spans="2:27" ht="26.25" customHeight="1" thickBot="1" x14ac:dyDescent="0.25">
      <c r="B26" s="372" t="s">
        <v>75</v>
      </c>
      <c r="C26" s="373"/>
      <c r="D26" s="373"/>
      <c r="E26" s="85" t="s">
        <v>2107</v>
      </c>
      <c r="F26" s="85"/>
      <c r="G26" s="85"/>
      <c r="H26" s="119"/>
      <c r="I26" s="119"/>
      <c r="J26" s="119"/>
      <c r="K26" s="119"/>
      <c r="L26" s="119"/>
      <c r="M26" s="119"/>
      <c r="N26" s="119"/>
      <c r="O26" s="119"/>
      <c r="P26" s="120"/>
      <c r="Q26" s="120"/>
      <c r="R26" s="80">
        <v>6.86</v>
      </c>
      <c r="S26" s="80">
        <v>1.76</v>
      </c>
      <c r="T26" s="80">
        <f>S26*100/R26</f>
        <v>25.655976676384839</v>
      </c>
      <c r="U26" s="80">
        <v>1.6</v>
      </c>
      <c r="V26" s="80">
        <f>U26*100/S26</f>
        <v>90.909090909090907</v>
      </c>
      <c r="W26" s="125">
        <f>U26*100/R26</f>
        <v>23.323615160349853</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8.25" customHeight="1" thickTop="1" x14ac:dyDescent="0.2">
      <c r="B28" s="360" t="s">
        <v>2434</v>
      </c>
      <c r="C28" s="298"/>
      <c r="D28" s="298"/>
      <c r="E28" s="298"/>
      <c r="F28" s="298"/>
      <c r="G28" s="298"/>
      <c r="H28" s="298"/>
      <c r="I28" s="298"/>
      <c r="J28" s="298"/>
      <c r="K28" s="298"/>
      <c r="L28" s="298"/>
      <c r="M28" s="298"/>
      <c r="N28" s="298"/>
      <c r="O28" s="298"/>
      <c r="P28" s="298"/>
      <c r="Q28" s="298"/>
      <c r="R28" s="298"/>
      <c r="S28" s="298"/>
      <c r="T28" s="298"/>
      <c r="U28" s="298"/>
      <c r="V28" s="298"/>
      <c r="W28" s="361"/>
    </row>
    <row r="29" spans="2:27" ht="18" customHeight="1" thickBot="1" x14ac:dyDescent="0.25">
      <c r="B29" s="362"/>
      <c r="C29" s="301"/>
      <c r="D29" s="301"/>
      <c r="E29" s="301"/>
      <c r="F29" s="301"/>
      <c r="G29" s="301"/>
      <c r="H29" s="301"/>
      <c r="I29" s="301"/>
      <c r="J29" s="301"/>
      <c r="K29" s="301"/>
      <c r="L29" s="301"/>
      <c r="M29" s="301"/>
      <c r="N29" s="301"/>
      <c r="O29" s="301"/>
      <c r="P29" s="301"/>
      <c r="Q29" s="301"/>
      <c r="R29" s="301"/>
      <c r="S29" s="301"/>
      <c r="T29" s="301"/>
      <c r="U29" s="301"/>
      <c r="V29" s="301"/>
      <c r="W29" s="363"/>
    </row>
    <row r="30" spans="2:27" ht="37.5" customHeight="1" thickTop="1" x14ac:dyDescent="0.2">
      <c r="B30" s="360" t="s">
        <v>2435</v>
      </c>
      <c r="C30" s="298"/>
      <c r="D30" s="298"/>
      <c r="E30" s="298"/>
      <c r="F30" s="298"/>
      <c r="G30" s="298"/>
      <c r="H30" s="298"/>
      <c r="I30" s="298"/>
      <c r="J30" s="298"/>
      <c r="K30" s="298"/>
      <c r="L30" s="298"/>
      <c r="M30" s="298"/>
      <c r="N30" s="298"/>
      <c r="O30" s="298"/>
      <c r="P30" s="298"/>
      <c r="Q30" s="298"/>
      <c r="R30" s="298"/>
      <c r="S30" s="298"/>
      <c r="T30" s="298"/>
      <c r="U30" s="298"/>
      <c r="V30" s="298"/>
      <c r="W30" s="361"/>
    </row>
    <row r="31" spans="2:27" ht="15" customHeight="1" thickBot="1" x14ac:dyDescent="0.25">
      <c r="B31" s="362"/>
      <c r="C31" s="301"/>
      <c r="D31" s="301"/>
      <c r="E31" s="301"/>
      <c r="F31" s="301"/>
      <c r="G31" s="301"/>
      <c r="H31" s="301"/>
      <c r="I31" s="301"/>
      <c r="J31" s="301"/>
      <c r="K31" s="301"/>
      <c r="L31" s="301"/>
      <c r="M31" s="301"/>
      <c r="N31" s="301"/>
      <c r="O31" s="301"/>
      <c r="P31" s="301"/>
      <c r="Q31" s="301"/>
      <c r="R31" s="301"/>
      <c r="S31" s="301"/>
      <c r="T31" s="301"/>
      <c r="U31" s="301"/>
      <c r="V31" s="301"/>
      <c r="W31" s="363"/>
    </row>
    <row r="32" spans="2:27" ht="37.5" customHeight="1" thickTop="1" x14ac:dyDescent="0.2">
      <c r="B32" s="360" t="s">
        <v>2436</v>
      </c>
      <c r="C32" s="298"/>
      <c r="D32" s="298"/>
      <c r="E32" s="298"/>
      <c r="F32" s="298"/>
      <c r="G32" s="298"/>
      <c r="H32" s="298"/>
      <c r="I32" s="298"/>
      <c r="J32" s="298"/>
      <c r="K32" s="298"/>
      <c r="L32" s="298"/>
      <c r="M32" s="298"/>
      <c r="N32" s="298"/>
      <c r="O32" s="298"/>
      <c r="P32" s="298"/>
      <c r="Q32" s="298"/>
      <c r="R32" s="298"/>
      <c r="S32" s="298"/>
      <c r="T32" s="298"/>
      <c r="U32" s="298"/>
      <c r="V32" s="298"/>
      <c r="W32" s="361"/>
    </row>
    <row r="33" spans="2:23" ht="13.5" customHeight="1" thickBot="1" x14ac:dyDescent="0.25">
      <c r="B33" s="364"/>
      <c r="C33" s="365"/>
      <c r="D33" s="365"/>
      <c r="E33" s="365"/>
      <c r="F33" s="365"/>
      <c r="G33" s="365"/>
      <c r="H33" s="365"/>
      <c r="I33" s="365"/>
      <c r="J33" s="365"/>
      <c r="K33" s="365"/>
      <c r="L33" s="365"/>
      <c r="M33" s="365"/>
      <c r="N33" s="365"/>
      <c r="O33" s="365"/>
      <c r="P33" s="365"/>
      <c r="Q33" s="365"/>
      <c r="R33" s="365"/>
      <c r="S33" s="365"/>
      <c r="T33" s="365"/>
      <c r="U33" s="365"/>
      <c r="V33" s="365"/>
      <c r="W33" s="366"/>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31496062992125984" footer="0.31496062992125984"/>
  <pageSetup scale="50" fitToWidth="0" fitToHeight="0"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2104</v>
      </c>
      <c r="D4" s="253" t="s">
        <v>2103</v>
      </c>
      <c r="E4" s="253"/>
      <c r="F4" s="253"/>
      <c r="G4" s="253"/>
      <c r="H4" s="254"/>
      <c r="I4" s="18"/>
      <c r="J4" s="255" t="s">
        <v>6</v>
      </c>
      <c r="K4" s="253"/>
      <c r="L4" s="17" t="s">
        <v>2322</v>
      </c>
      <c r="M4" s="256" t="s">
        <v>2321</v>
      </c>
      <c r="N4" s="256"/>
      <c r="O4" s="256"/>
      <c r="P4" s="256"/>
      <c r="Q4" s="257"/>
      <c r="R4" s="19"/>
      <c r="S4" s="258" t="s">
        <v>9</v>
      </c>
      <c r="T4" s="259"/>
      <c r="U4" s="259"/>
      <c r="V4" s="260" t="s">
        <v>2320</v>
      </c>
      <c r="W4" s="261"/>
    </row>
    <row r="5" spans="1:29" ht="15.75" customHeight="1" thickTop="1" x14ac:dyDescent="0.2">
      <c r="B5" s="68" t="s">
        <v>11</v>
      </c>
      <c r="C5" s="249" t="s">
        <v>11</v>
      </c>
      <c r="D5" s="249"/>
      <c r="E5" s="249"/>
      <c r="F5" s="249"/>
      <c r="G5" s="249"/>
      <c r="H5" s="249"/>
      <c r="I5" s="249"/>
      <c r="J5" s="249"/>
      <c r="K5" s="249"/>
      <c r="L5" s="249"/>
      <c r="M5" s="249"/>
      <c r="N5" s="249"/>
      <c r="O5" s="249"/>
      <c r="P5" s="249"/>
      <c r="Q5" s="249"/>
      <c r="R5" s="249"/>
      <c r="S5" s="249"/>
      <c r="T5" s="249"/>
      <c r="U5" s="249"/>
      <c r="V5" s="249"/>
      <c r="W5" s="389"/>
    </row>
    <row r="6" spans="1:29" ht="30" customHeight="1" thickBot="1" x14ac:dyDescent="0.25">
      <c r="B6" s="68" t="s">
        <v>12</v>
      </c>
      <c r="C6" s="21" t="s">
        <v>2109</v>
      </c>
      <c r="D6" s="262" t="s">
        <v>2115</v>
      </c>
      <c r="E6" s="262"/>
      <c r="F6" s="262"/>
      <c r="G6" s="262"/>
      <c r="H6" s="262"/>
      <c r="I6" s="53"/>
      <c r="J6" s="263" t="s">
        <v>15</v>
      </c>
      <c r="K6" s="263"/>
      <c r="L6" s="263" t="s">
        <v>16</v>
      </c>
      <c r="M6" s="263"/>
      <c r="N6" s="389" t="s">
        <v>11</v>
      </c>
      <c r="O6" s="389"/>
      <c r="P6" s="389"/>
      <c r="Q6" s="389"/>
      <c r="R6" s="389"/>
      <c r="S6" s="389"/>
      <c r="T6" s="389"/>
      <c r="U6" s="389"/>
      <c r="V6" s="389"/>
      <c r="W6" s="389"/>
    </row>
    <row r="7" spans="1:29" ht="30" customHeight="1" thickBot="1" x14ac:dyDescent="0.25">
      <c r="B7" s="69"/>
      <c r="C7" s="21" t="s">
        <v>11</v>
      </c>
      <c r="D7" s="249" t="s">
        <v>11</v>
      </c>
      <c r="E7" s="249"/>
      <c r="F7" s="249"/>
      <c r="G7" s="249"/>
      <c r="H7" s="249"/>
      <c r="I7" s="53"/>
      <c r="J7" s="24" t="s">
        <v>19</v>
      </c>
      <c r="K7" s="24" t="s">
        <v>20</v>
      </c>
      <c r="L7" s="24" t="s">
        <v>19</v>
      </c>
      <c r="M7" s="24" t="s">
        <v>20</v>
      </c>
      <c r="N7" s="25"/>
      <c r="O7" s="389" t="s">
        <v>11</v>
      </c>
      <c r="P7" s="389"/>
      <c r="Q7" s="389"/>
      <c r="R7" s="389"/>
      <c r="S7" s="389"/>
      <c r="T7" s="389"/>
      <c r="U7" s="389"/>
      <c r="V7" s="389"/>
      <c r="W7" s="389"/>
    </row>
    <row r="8" spans="1:29" ht="30" customHeight="1" thickBot="1" x14ac:dyDescent="0.25">
      <c r="B8" s="69"/>
      <c r="C8" s="21" t="s">
        <v>11</v>
      </c>
      <c r="D8" s="249" t="s">
        <v>11</v>
      </c>
      <c r="E8" s="249"/>
      <c r="F8" s="249"/>
      <c r="G8" s="249"/>
      <c r="H8" s="249"/>
      <c r="I8" s="53"/>
      <c r="J8" s="26" t="s">
        <v>107</v>
      </c>
      <c r="K8" s="26" t="s">
        <v>107</v>
      </c>
      <c r="L8" s="26" t="s">
        <v>107</v>
      </c>
      <c r="M8" s="26" t="s">
        <v>107</v>
      </c>
      <c r="N8" s="25"/>
      <c r="O8" s="53"/>
      <c r="P8" s="389" t="s">
        <v>11</v>
      </c>
      <c r="Q8" s="389"/>
      <c r="R8" s="389"/>
      <c r="S8" s="389"/>
      <c r="T8" s="389"/>
      <c r="U8" s="389"/>
      <c r="V8" s="389"/>
      <c r="W8" s="389"/>
    </row>
    <row r="9" spans="1:29" ht="25.5" customHeight="1" thickBot="1" x14ac:dyDescent="0.25">
      <c r="B9" s="69"/>
      <c r="C9" s="249" t="s">
        <v>11</v>
      </c>
      <c r="D9" s="249"/>
      <c r="E9" s="249"/>
      <c r="F9" s="249"/>
      <c r="G9" s="249"/>
      <c r="H9" s="249"/>
      <c r="I9" s="249"/>
      <c r="J9" s="249"/>
      <c r="K9" s="249"/>
      <c r="L9" s="249"/>
      <c r="M9" s="249"/>
      <c r="N9" s="249"/>
      <c r="O9" s="249"/>
      <c r="P9" s="249"/>
      <c r="Q9" s="249"/>
      <c r="R9" s="249"/>
      <c r="S9" s="249"/>
      <c r="T9" s="249"/>
      <c r="U9" s="249"/>
      <c r="V9" s="249"/>
      <c r="W9" s="389"/>
    </row>
    <row r="10" spans="1:29" ht="126" customHeight="1" thickTop="1" thickBot="1" x14ac:dyDescent="0.25">
      <c r="B10" s="27" t="s">
        <v>25</v>
      </c>
      <c r="C10" s="260" t="s">
        <v>2319</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90" t="s">
        <v>28</v>
      </c>
      <c r="C13" s="265"/>
      <c r="D13" s="265"/>
      <c r="E13" s="265"/>
      <c r="F13" s="265"/>
      <c r="G13" s="265"/>
      <c r="H13" s="265"/>
      <c r="I13" s="265"/>
      <c r="J13" s="28"/>
      <c r="K13" s="265" t="s">
        <v>29</v>
      </c>
      <c r="L13" s="265"/>
      <c r="M13" s="265"/>
      <c r="N13" s="265"/>
      <c r="O13" s="265"/>
      <c r="P13" s="265"/>
      <c r="Q13" s="265"/>
      <c r="R13" s="29"/>
      <c r="S13" s="265" t="s">
        <v>30</v>
      </c>
      <c r="T13" s="265"/>
      <c r="U13" s="265"/>
      <c r="V13" s="265"/>
      <c r="W13" s="391"/>
    </row>
    <row r="14" spans="1:29" ht="69" customHeight="1" x14ac:dyDescent="0.2">
      <c r="B14" s="68" t="s">
        <v>31</v>
      </c>
      <c r="C14" s="262" t="s">
        <v>11</v>
      </c>
      <c r="D14" s="262"/>
      <c r="E14" s="262"/>
      <c r="F14" s="262"/>
      <c r="G14" s="262"/>
      <c r="H14" s="262"/>
      <c r="I14" s="262"/>
      <c r="J14" s="30"/>
      <c r="K14" s="30" t="s">
        <v>32</v>
      </c>
      <c r="L14" s="262" t="s">
        <v>11</v>
      </c>
      <c r="M14" s="262"/>
      <c r="N14" s="262"/>
      <c r="O14" s="262"/>
      <c r="P14" s="262"/>
      <c r="Q14" s="262"/>
      <c r="R14" s="53"/>
      <c r="S14" s="30" t="s">
        <v>33</v>
      </c>
      <c r="T14" s="392" t="s">
        <v>2113</v>
      </c>
      <c r="U14" s="392"/>
      <c r="V14" s="392"/>
      <c r="W14" s="392"/>
    </row>
    <row r="15" spans="1:29" ht="86.25" customHeight="1" x14ac:dyDescent="0.2">
      <c r="B15" s="68" t="s">
        <v>35</v>
      </c>
      <c r="C15" s="262" t="s">
        <v>11</v>
      </c>
      <c r="D15" s="262"/>
      <c r="E15" s="262"/>
      <c r="F15" s="262"/>
      <c r="G15" s="262"/>
      <c r="H15" s="262"/>
      <c r="I15" s="262"/>
      <c r="J15" s="30"/>
      <c r="K15" s="30" t="s">
        <v>35</v>
      </c>
      <c r="L15" s="262" t="s">
        <v>11</v>
      </c>
      <c r="M15" s="262"/>
      <c r="N15" s="262"/>
      <c r="O15" s="262"/>
      <c r="P15" s="262"/>
      <c r="Q15" s="262"/>
      <c r="R15" s="53"/>
      <c r="S15" s="30" t="s">
        <v>36</v>
      </c>
      <c r="T15" s="392" t="s">
        <v>11</v>
      </c>
      <c r="U15" s="392"/>
      <c r="V15" s="392"/>
      <c r="W15" s="392"/>
    </row>
    <row r="16" spans="1:29" ht="25.5" customHeight="1" thickBot="1" x14ac:dyDescent="0.25">
      <c r="B16" s="67" t="s">
        <v>37</v>
      </c>
      <c r="C16" s="268" t="s">
        <v>11</v>
      </c>
      <c r="D16" s="268"/>
      <c r="E16" s="268"/>
      <c r="F16" s="268"/>
      <c r="G16" s="268"/>
      <c r="H16" s="268"/>
      <c r="I16" s="268"/>
      <c r="J16" s="268"/>
      <c r="K16" s="268"/>
      <c r="L16" s="268"/>
      <c r="M16" s="268"/>
      <c r="N16" s="268"/>
      <c r="O16" s="268"/>
      <c r="P16" s="268"/>
      <c r="Q16" s="268"/>
      <c r="R16" s="268"/>
      <c r="S16" s="268"/>
      <c r="T16" s="268"/>
      <c r="U16" s="268"/>
      <c r="V16" s="268"/>
      <c r="W16" s="393"/>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94" t="s">
        <v>39</v>
      </c>
      <c r="C18" s="271"/>
      <c r="D18" s="271"/>
      <c r="E18" s="271"/>
      <c r="F18" s="271"/>
      <c r="G18" s="271"/>
      <c r="H18" s="271"/>
      <c r="I18" s="271"/>
      <c r="J18" s="271"/>
      <c r="K18" s="271"/>
      <c r="L18" s="271"/>
      <c r="M18" s="271"/>
      <c r="N18" s="271"/>
      <c r="O18" s="271"/>
      <c r="P18" s="271"/>
      <c r="Q18" s="271"/>
      <c r="R18" s="271"/>
      <c r="S18" s="271"/>
      <c r="T18" s="272"/>
      <c r="U18" s="273" t="s">
        <v>40</v>
      </c>
      <c r="V18" s="274"/>
      <c r="W18" s="395"/>
    </row>
    <row r="19" spans="2:27" ht="14.25" customHeight="1" x14ac:dyDescent="0.2">
      <c r="B19" s="402"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399" t="s">
        <v>49</v>
      </c>
    </row>
    <row r="20" spans="2:27" ht="27" customHeight="1" thickBot="1" x14ac:dyDescent="0.25">
      <c r="B20" s="403"/>
      <c r="C20" s="398"/>
      <c r="D20" s="398"/>
      <c r="E20" s="398"/>
      <c r="F20" s="398"/>
      <c r="G20" s="398"/>
      <c r="H20" s="398"/>
      <c r="I20" s="398"/>
      <c r="J20" s="398"/>
      <c r="K20" s="398"/>
      <c r="L20" s="398"/>
      <c r="M20" s="398"/>
      <c r="N20" s="398"/>
      <c r="O20" s="398"/>
      <c r="P20" s="398"/>
      <c r="Q20" s="398"/>
      <c r="R20" s="398"/>
      <c r="S20" s="398"/>
      <c r="T20" s="396"/>
      <c r="U20" s="397"/>
      <c r="V20" s="398"/>
      <c r="W20" s="400"/>
      <c r="Z20" s="33" t="s">
        <v>11</v>
      </c>
      <c r="AA20" s="33" t="s">
        <v>50</v>
      </c>
    </row>
    <row r="21" spans="2:27" ht="56.25" customHeight="1" x14ac:dyDescent="0.2">
      <c r="B21" s="401" t="s">
        <v>2318</v>
      </c>
      <c r="C21" s="288"/>
      <c r="D21" s="288"/>
      <c r="E21" s="288"/>
      <c r="F21" s="288"/>
      <c r="G21" s="288"/>
      <c r="H21" s="288"/>
      <c r="I21" s="288"/>
      <c r="J21" s="288"/>
      <c r="K21" s="288"/>
      <c r="L21" s="288"/>
      <c r="M21" s="289" t="s">
        <v>2109</v>
      </c>
      <c r="N21" s="289"/>
      <c r="O21" s="289" t="s">
        <v>2317</v>
      </c>
      <c r="P21" s="289"/>
      <c r="Q21" s="290" t="s">
        <v>53</v>
      </c>
      <c r="R21" s="290"/>
      <c r="S21" s="34" t="s">
        <v>54</v>
      </c>
      <c r="T21" s="34" t="s">
        <v>2316</v>
      </c>
      <c r="U21" s="34" t="s">
        <v>2315</v>
      </c>
      <c r="V21" s="34">
        <f t="shared" ref="V21:V32" si="0">+IF(ISERR(U21/T21*100),"N/A",ROUND(U21/T21*100,2))</f>
        <v>163.25</v>
      </c>
      <c r="W21" s="66">
        <f t="shared" ref="W21:W32" si="1">+IF(ISERR(U21/S21*100),"N/A",ROUND(U21/S21*100,2))</f>
        <v>23.9</v>
      </c>
    </row>
    <row r="22" spans="2:27" ht="56.25" customHeight="1" x14ac:dyDescent="0.2">
      <c r="B22" s="401" t="s">
        <v>2314</v>
      </c>
      <c r="C22" s="288"/>
      <c r="D22" s="288"/>
      <c r="E22" s="288"/>
      <c r="F22" s="288"/>
      <c r="G22" s="288"/>
      <c r="H22" s="288"/>
      <c r="I22" s="288"/>
      <c r="J22" s="288"/>
      <c r="K22" s="288"/>
      <c r="L22" s="288"/>
      <c r="M22" s="289" t="s">
        <v>2109</v>
      </c>
      <c r="N22" s="289"/>
      <c r="O22" s="289" t="s">
        <v>60</v>
      </c>
      <c r="P22" s="289"/>
      <c r="Q22" s="290" t="s">
        <v>53</v>
      </c>
      <c r="R22" s="290"/>
      <c r="S22" s="34" t="s">
        <v>54</v>
      </c>
      <c r="T22" s="34" t="s">
        <v>57</v>
      </c>
      <c r="U22" s="34" t="s">
        <v>57</v>
      </c>
      <c r="V22" s="34" t="str">
        <f t="shared" si="0"/>
        <v>N/A</v>
      </c>
      <c r="W22" s="66">
        <f t="shared" si="1"/>
        <v>0</v>
      </c>
    </row>
    <row r="23" spans="2:27" ht="56.25" customHeight="1" x14ac:dyDescent="0.2">
      <c r="B23" s="401" t="s">
        <v>2313</v>
      </c>
      <c r="C23" s="288"/>
      <c r="D23" s="288"/>
      <c r="E23" s="288"/>
      <c r="F23" s="288"/>
      <c r="G23" s="288"/>
      <c r="H23" s="288"/>
      <c r="I23" s="288"/>
      <c r="J23" s="288"/>
      <c r="K23" s="288"/>
      <c r="L23" s="288"/>
      <c r="M23" s="289" t="s">
        <v>2109</v>
      </c>
      <c r="N23" s="289"/>
      <c r="O23" s="289" t="s">
        <v>60</v>
      </c>
      <c r="P23" s="289"/>
      <c r="Q23" s="290" t="s">
        <v>53</v>
      </c>
      <c r="R23" s="290"/>
      <c r="S23" s="34" t="s">
        <v>54</v>
      </c>
      <c r="T23" s="34" t="s">
        <v>99</v>
      </c>
      <c r="U23" s="34" t="s">
        <v>172</v>
      </c>
      <c r="V23" s="34" t="str">
        <f t="shared" si="0"/>
        <v>N/A</v>
      </c>
      <c r="W23" s="66" t="str">
        <f t="shared" si="1"/>
        <v>N/A</v>
      </c>
    </row>
    <row r="24" spans="2:27" ht="56.25" customHeight="1" x14ac:dyDescent="0.2">
      <c r="B24" s="401" t="s">
        <v>2312</v>
      </c>
      <c r="C24" s="288"/>
      <c r="D24" s="288"/>
      <c r="E24" s="288"/>
      <c r="F24" s="288"/>
      <c r="G24" s="288"/>
      <c r="H24" s="288"/>
      <c r="I24" s="288"/>
      <c r="J24" s="288"/>
      <c r="K24" s="288"/>
      <c r="L24" s="288"/>
      <c r="M24" s="289" t="s">
        <v>2109</v>
      </c>
      <c r="N24" s="289"/>
      <c r="O24" s="289" t="s">
        <v>60</v>
      </c>
      <c r="P24" s="289"/>
      <c r="Q24" s="290" t="s">
        <v>53</v>
      </c>
      <c r="R24" s="290"/>
      <c r="S24" s="34" t="s">
        <v>54</v>
      </c>
      <c r="T24" s="34" t="s">
        <v>2311</v>
      </c>
      <c r="U24" s="34" t="s">
        <v>172</v>
      </c>
      <c r="V24" s="34" t="str">
        <f t="shared" si="0"/>
        <v>N/A</v>
      </c>
      <c r="W24" s="66" t="str">
        <f t="shared" si="1"/>
        <v>N/A</v>
      </c>
    </row>
    <row r="25" spans="2:27" ht="56.25" customHeight="1" x14ac:dyDescent="0.2">
      <c r="B25" s="401" t="s">
        <v>2310</v>
      </c>
      <c r="C25" s="288"/>
      <c r="D25" s="288"/>
      <c r="E25" s="288"/>
      <c r="F25" s="288"/>
      <c r="G25" s="288"/>
      <c r="H25" s="288"/>
      <c r="I25" s="288"/>
      <c r="J25" s="288"/>
      <c r="K25" s="288"/>
      <c r="L25" s="288"/>
      <c r="M25" s="289" t="s">
        <v>2109</v>
      </c>
      <c r="N25" s="289"/>
      <c r="O25" s="289" t="s">
        <v>60</v>
      </c>
      <c r="P25" s="289"/>
      <c r="Q25" s="290" t="s">
        <v>70</v>
      </c>
      <c r="R25" s="290"/>
      <c r="S25" s="34" t="s">
        <v>54</v>
      </c>
      <c r="T25" s="34" t="s">
        <v>172</v>
      </c>
      <c r="U25" s="34" t="s">
        <v>172</v>
      </c>
      <c r="V25" s="34" t="str">
        <f t="shared" si="0"/>
        <v>N/A</v>
      </c>
      <c r="W25" s="66" t="str">
        <f t="shared" si="1"/>
        <v>N/A</v>
      </c>
    </row>
    <row r="26" spans="2:27" ht="56.25" customHeight="1" x14ac:dyDescent="0.2">
      <c r="B26" s="401" t="s">
        <v>2309</v>
      </c>
      <c r="C26" s="288"/>
      <c r="D26" s="288"/>
      <c r="E26" s="288"/>
      <c r="F26" s="288"/>
      <c r="G26" s="288"/>
      <c r="H26" s="288"/>
      <c r="I26" s="288"/>
      <c r="J26" s="288"/>
      <c r="K26" s="288"/>
      <c r="L26" s="288"/>
      <c r="M26" s="289" t="s">
        <v>2109</v>
      </c>
      <c r="N26" s="289"/>
      <c r="O26" s="289" t="s">
        <v>60</v>
      </c>
      <c r="P26" s="289"/>
      <c r="Q26" s="290" t="s">
        <v>53</v>
      </c>
      <c r="R26" s="290"/>
      <c r="S26" s="34" t="s">
        <v>54</v>
      </c>
      <c r="T26" s="34" t="s">
        <v>890</v>
      </c>
      <c r="U26" s="34" t="s">
        <v>99</v>
      </c>
      <c r="V26" s="34">
        <f t="shared" si="0"/>
        <v>66.67</v>
      </c>
      <c r="W26" s="66">
        <f t="shared" si="1"/>
        <v>10</v>
      </c>
    </row>
    <row r="27" spans="2:27" ht="56.25" customHeight="1" x14ac:dyDescent="0.2">
      <c r="B27" s="401" t="s">
        <v>2308</v>
      </c>
      <c r="C27" s="288"/>
      <c r="D27" s="288"/>
      <c r="E27" s="288"/>
      <c r="F27" s="288"/>
      <c r="G27" s="288"/>
      <c r="H27" s="288"/>
      <c r="I27" s="288"/>
      <c r="J27" s="288"/>
      <c r="K27" s="288"/>
      <c r="L27" s="288"/>
      <c r="M27" s="289" t="s">
        <v>2109</v>
      </c>
      <c r="N27" s="289"/>
      <c r="O27" s="289" t="s">
        <v>60</v>
      </c>
      <c r="P27" s="289"/>
      <c r="Q27" s="290" t="s">
        <v>70</v>
      </c>
      <c r="R27" s="290"/>
      <c r="S27" s="34" t="s">
        <v>54</v>
      </c>
      <c r="T27" s="34" t="s">
        <v>172</v>
      </c>
      <c r="U27" s="34" t="s">
        <v>172</v>
      </c>
      <c r="V27" s="34" t="str">
        <f t="shared" si="0"/>
        <v>N/A</v>
      </c>
      <c r="W27" s="66" t="str">
        <f t="shared" si="1"/>
        <v>N/A</v>
      </c>
    </row>
    <row r="28" spans="2:27" ht="56.25" customHeight="1" x14ac:dyDescent="0.2">
      <c r="B28" s="401" t="s">
        <v>2307</v>
      </c>
      <c r="C28" s="288"/>
      <c r="D28" s="288"/>
      <c r="E28" s="288"/>
      <c r="F28" s="288"/>
      <c r="G28" s="288"/>
      <c r="H28" s="288"/>
      <c r="I28" s="288"/>
      <c r="J28" s="288"/>
      <c r="K28" s="288"/>
      <c r="L28" s="288"/>
      <c r="M28" s="289" t="s">
        <v>2109</v>
      </c>
      <c r="N28" s="289"/>
      <c r="O28" s="289" t="s">
        <v>60</v>
      </c>
      <c r="P28" s="289"/>
      <c r="Q28" s="290" t="s">
        <v>70</v>
      </c>
      <c r="R28" s="290"/>
      <c r="S28" s="34" t="s">
        <v>54</v>
      </c>
      <c r="T28" s="34" t="s">
        <v>172</v>
      </c>
      <c r="U28" s="34" t="s">
        <v>172</v>
      </c>
      <c r="V28" s="34" t="str">
        <f t="shared" si="0"/>
        <v>N/A</v>
      </c>
      <c r="W28" s="66" t="str">
        <f t="shared" si="1"/>
        <v>N/A</v>
      </c>
    </row>
    <row r="29" spans="2:27" ht="56.25" customHeight="1" x14ac:dyDescent="0.2">
      <c r="B29" s="401" t="s">
        <v>2306</v>
      </c>
      <c r="C29" s="288"/>
      <c r="D29" s="288"/>
      <c r="E29" s="288"/>
      <c r="F29" s="288"/>
      <c r="G29" s="288"/>
      <c r="H29" s="288"/>
      <c r="I29" s="288"/>
      <c r="J29" s="288"/>
      <c r="K29" s="288"/>
      <c r="L29" s="288"/>
      <c r="M29" s="289" t="s">
        <v>2109</v>
      </c>
      <c r="N29" s="289"/>
      <c r="O29" s="289" t="s">
        <v>60</v>
      </c>
      <c r="P29" s="289"/>
      <c r="Q29" s="290" t="s">
        <v>53</v>
      </c>
      <c r="R29" s="290"/>
      <c r="S29" s="34" t="s">
        <v>54</v>
      </c>
      <c r="T29" s="34" t="s">
        <v>1043</v>
      </c>
      <c r="U29" s="34" t="s">
        <v>1043</v>
      </c>
      <c r="V29" s="34">
        <f t="shared" si="0"/>
        <v>100</v>
      </c>
      <c r="W29" s="66">
        <f t="shared" si="1"/>
        <v>70</v>
      </c>
    </row>
    <row r="30" spans="2:27" ht="56.25" customHeight="1" x14ac:dyDescent="0.2">
      <c r="B30" s="401" t="s">
        <v>2305</v>
      </c>
      <c r="C30" s="288"/>
      <c r="D30" s="288"/>
      <c r="E30" s="288"/>
      <c r="F30" s="288"/>
      <c r="G30" s="288"/>
      <c r="H30" s="288"/>
      <c r="I30" s="288"/>
      <c r="J30" s="288"/>
      <c r="K30" s="288"/>
      <c r="L30" s="288"/>
      <c r="M30" s="289" t="s">
        <v>2109</v>
      </c>
      <c r="N30" s="289"/>
      <c r="O30" s="289" t="s">
        <v>60</v>
      </c>
      <c r="P30" s="289"/>
      <c r="Q30" s="290" t="s">
        <v>53</v>
      </c>
      <c r="R30" s="290"/>
      <c r="S30" s="34" t="s">
        <v>54</v>
      </c>
      <c r="T30" s="34" t="s">
        <v>92</v>
      </c>
      <c r="U30" s="34" t="s">
        <v>92</v>
      </c>
      <c r="V30" s="34">
        <f t="shared" si="0"/>
        <v>100</v>
      </c>
      <c r="W30" s="66">
        <f t="shared" si="1"/>
        <v>40</v>
      </c>
    </row>
    <row r="31" spans="2:27" ht="56.25" customHeight="1" x14ac:dyDescent="0.2">
      <c r="B31" s="401" t="s">
        <v>2304</v>
      </c>
      <c r="C31" s="288"/>
      <c r="D31" s="288"/>
      <c r="E31" s="288"/>
      <c r="F31" s="288"/>
      <c r="G31" s="288"/>
      <c r="H31" s="288"/>
      <c r="I31" s="288"/>
      <c r="J31" s="288"/>
      <c r="K31" s="288"/>
      <c r="L31" s="288"/>
      <c r="M31" s="289" t="s">
        <v>2109</v>
      </c>
      <c r="N31" s="289"/>
      <c r="O31" s="289" t="s">
        <v>60</v>
      </c>
      <c r="P31" s="289"/>
      <c r="Q31" s="290" t="s">
        <v>464</v>
      </c>
      <c r="R31" s="290"/>
      <c r="S31" s="34" t="s">
        <v>54</v>
      </c>
      <c r="T31" s="34" t="s">
        <v>172</v>
      </c>
      <c r="U31" s="34" t="s">
        <v>172</v>
      </c>
      <c r="V31" s="34" t="str">
        <f t="shared" si="0"/>
        <v>N/A</v>
      </c>
      <c r="W31" s="66" t="str">
        <f t="shared" si="1"/>
        <v>N/A</v>
      </c>
    </row>
    <row r="32" spans="2:27" ht="56.25" customHeight="1" thickBot="1" x14ac:dyDescent="0.25">
      <c r="B32" s="401" t="s">
        <v>2303</v>
      </c>
      <c r="C32" s="288"/>
      <c r="D32" s="288"/>
      <c r="E32" s="288"/>
      <c r="F32" s="288"/>
      <c r="G32" s="288"/>
      <c r="H32" s="288"/>
      <c r="I32" s="288"/>
      <c r="J32" s="288"/>
      <c r="K32" s="288"/>
      <c r="L32" s="288"/>
      <c r="M32" s="289" t="s">
        <v>2109</v>
      </c>
      <c r="N32" s="289"/>
      <c r="O32" s="289" t="s">
        <v>60</v>
      </c>
      <c r="P32" s="289"/>
      <c r="Q32" s="290" t="s">
        <v>464</v>
      </c>
      <c r="R32" s="290"/>
      <c r="S32" s="34" t="s">
        <v>2302</v>
      </c>
      <c r="T32" s="34" t="s">
        <v>172</v>
      </c>
      <c r="U32" s="34" t="s">
        <v>172</v>
      </c>
      <c r="V32" s="34" t="str">
        <f t="shared" si="0"/>
        <v>N/A</v>
      </c>
      <c r="W32" s="66" t="str">
        <f t="shared" si="1"/>
        <v>N/A</v>
      </c>
    </row>
    <row r="33" spans="2:25" ht="21.75" customHeight="1" thickTop="1" thickBot="1" x14ac:dyDescent="0.25">
      <c r="B33" s="11" t="s">
        <v>65</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404" t="s">
        <v>2293</v>
      </c>
      <c r="C34" s="292"/>
      <c r="D34" s="292"/>
      <c r="E34" s="292"/>
      <c r="F34" s="292"/>
      <c r="G34" s="292"/>
      <c r="H34" s="292"/>
      <c r="I34" s="292"/>
      <c r="J34" s="292"/>
      <c r="K34" s="292"/>
      <c r="L34" s="292"/>
      <c r="M34" s="292"/>
      <c r="N34" s="292"/>
      <c r="O34" s="292"/>
      <c r="P34" s="292"/>
      <c r="Q34" s="293"/>
      <c r="R34" s="37" t="s">
        <v>45</v>
      </c>
      <c r="S34" s="274" t="s">
        <v>46</v>
      </c>
      <c r="T34" s="274"/>
      <c r="U34" s="54" t="s">
        <v>66</v>
      </c>
      <c r="V34" s="273" t="s">
        <v>67</v>
      </c>
      <c r="W34" s="395"/>
    </row>
    <row r="35" spans="2:25" ht="30.75" customHeight="1" thickBot="1" x14ac:dyDescent="0.25">
      <c r="B35" s="405"/>
      <c r="C35" s="406"/>
      <c r="D35" s="406"/>
      <c r="E35" s="406"/>
      <c r="F35" s="406"/>
      <c r="G35" s="406"/>
      <c r="H35" s="406"/>
      <c r="I35" s="406"/>
      <c r="J35" s="406"/>
      <c r="K35" s="406"/>
      <c r="L35" s="406"/>
      <c r="M35" s="406"/>
      <c r="N35" s="406"/>
      <c r="O35" s="406"/>
      <c r="P35" s="406"/>
      <c r="Q35" s="407"/>
      <c r="R35" s="65" t="s">
        <v>68</v>
      </c>
      <c r="S35" s="65" t="s">
        <v>68</v>
      </c>
      <c r="T35" s="65" t="s">
        <v>60</v>
      </c>
      <c r="U35" s="65" t="s">
        <v>68</v>
      </c>
      <c r="V35" s="65" t="s">
        <v>69</v>
      </c>
      <c r="W35" s="64" t="s">
        <v>70</v>
      </c>
      <c r="Y35" s="36"/>
    </row>
    <row r="36" spans="2:25" ht="23.25" customHeight="1" thickBot="1" x14ac:dyDescent="0.25">
      <c r="B36" s="415" t="s">
        <v>71</v>
      </c>
      <c r="C36" s="307"/>
      <c r="D36" s="307"/>
      <c r="E36" s="55" t="s">
        <v>2107</v>
      </c>
      <c r="F36" s="55"/>
      <c r="G36" s="55"/>
      <c r="H36" s="41"/>
      <c r="I36" s="41"/>
      <c r="J36" s="41"/>
      <c r="K36" s="41"/>
      <c r="L36" s="41"/>
      <c r="M36" s="41"/>
      <c r="N36" s="41"/>
      <c r="O36" s="41"/>
      <c r="P36" s="42"/>
      <c r="Q36" s="42"/>
      <c r="R36" s="43" t="s">
        <v>2301</v>
      </c>
      <c r="S36" s="44" t="s">
        <v>11</v>
      </c>
      <c r="T36" s="42"/>
      <c r="U36" s="44" t="s">
        <v>2298</v>
      </c>
      <c r="V36" s="42"/>
      <c r="W36" s="63">
        <f>+IF(ISERR(U36/R36*100),"N/A",ROUND(U36/R36*100,2))</f>
        <v>10.68</v>
      </c>
    </row>
    <row r="37" spans="2:25" ht="26.25" customHeight="1" thickBot="1" x14ac:dyDescent="0.25">
      <c r="B37" s="416" t="s">
        <v>75</v>
      </c>
      <c r="C37" s="417"/>
      <c r="D37" s="417"/>
      <c r="E37" s="62" t="s">
        <v>2107</v>
      </c>
      <c r="F37" s="62"/>
      <c r="G37" s="62"/>
      <c r="H37" s="61"/>
      <c r="I37" s="61"/>
      <c r="J37" s="61"/>
      <c r="K37" s="61"/>
      <c r="L37" s="61"/>
      <c r="M37" s="61"/>
      <c r="N37" s="61"/>
      <c r="O37" s="61"/>
      <c r="P37" s="60"/>
      <c r="Q37" s="60"/>
      <c r="R37" s="59" t="s">
        <v>2300</v>
      </c>
      <c r="S37" s="58" t="s">
        <v>2299</v>
      </c>
      <c r="T37" s="57">
        <f>+IF(ISERR(S37/R37*100),"N/A",ROUND(S37/R37*100,2))</f>
        <v>21.92</v>
      </c>
      <c r="U37" s="58" t="s">
        <v>2298</v>
      </c>
      <c r="V37" s="57">
        <f>+IF(ISERR(U37/S37*100),"N/A",ROUND(U37/S37*100,2))</f>
        <v>48.67</v>
      </c>
      <c r="W37" s="56">
        <f>+IF(ISERR(U37/R37*100),"N/A",ROUND(U37/R37*100,2))</f>
        <v>10.67</v>
      </c>
    </row>
    <row r="38" spans="2:25" ht="22.5" customHeight="1" thickTop="1" thickBot="1" x14ac:dyDescent="0.25">
      <c r="B38" s="11" t="s">
        <v>81</v>
      </c>
      <c r="C38" s="12"/>
      <c r="D38" s="12"/>
      <c r="E38" s="12"/>
      <c r="F38" s="12"/>
      <c r="G38" s="12"/>
      <c r="H38" s="13"/>
      <c r="I38" s="13"/>
      <c r="J38" s="13"/>
      <c r="K38" s="13"/>
      <c r="L38" s="13"/>
      <c r="M38" s="13"/>
      <c r="N38" s="13"/>
      <c r="O38" s="13"/>
      <c r="P38" s="13"/>
      <c r="Q38" s="13"/>
      <c r="R38" s="13"/>
      <c r="S38" s="13"/>
      <c r="T38" s="13"/>
      <c r="U38" s="13"/>
      <c r="V38" s="13"/>
      <c r="W38" s="14"/>
    </row>
    <row r="39" spans="2:25" ht="37.5" customHeight="1" thickTop="1" x14ac:dyDescent="0.2">
      <c r="B39" s="408" t="s">
        <v>2297</v>
      </c>
      <c r="C39" s="298"/>
      <c r="D39" s="298"/>
      <c r="E39" s="298"/>
      <c r="F39" s="298"/>
      <c r="G39" s="298"/>
      <c r="H39" s="298"/>
      <c r="I39" s="298"/>
      <c r="J39" s="298"/>
      <c r="K39" s="298"/>
      <c r="L39" s="298"/>
      <c r="M39" s="298"/>
      <c r="N39" s="298"/>
      <c r="O39" s="298"/>
      <c r="P39" s="298"/>
      <c r="Q39" s="298"/>
      <c r="R39" s="298"/>
      <c r="S39" s="298"/>
      <c r="T39" s="298"/>
      <c r="U39" s="298"/>
      <c r="V39" s="298"/>
      <c r="W39" s="409"/>
    </row>
    <row r="40" spans="2:25" ht="74.25" customHeight="1" thickBot="1" x14ac:dyDescent="0.25">
      <c r="B40" s="410"/>
      <c r="C40" s="301"/>
      <c r="D40" s="301"/>
      <c r="E40" s="301"/>
      <c r="F40" s="301"/>
      <c r="G40" s="301"/>
      <c r="H40" s="301"/>
      <c r="I40" s="301"/>
      <c r="J40" s="301"/>
      <c r="K40" s="301"/>
      <c r="L40" s="301"/>
      <c r="M40" s="301"/>
      <c r="N40" s="301"/>
      <c r="O40" s="301"/>
      <c r="P40" s="301"/>
      <c r="Q40" s="301"/>
      <c r="R40" s="301"/>
      <c r="S40" s="301"/>
      <c r="T40" s="301"/>
      <c r="U40" s="301"/>
      <c r="V40" s="301"/>
      <c r="W40" s="411"/>
    </row>
    <row r="41" spans="2:25" ht="37.5" customHeight="1" thickTop="1" x14ac:dyDescent="0.2">
      <c r="B41" s="408" t="s">
        <v>2296</v>
      </c>
      <c r="C41" s="298"/>
      <c r="D41" s="298"/>
      <c r="E41" s="298"/>
      <c r="F41" s="298"/>
      <c r="G41" s="298"/>
      <c r="H41" s="298"/>
      <c r="I41" s="298"/>
      <c r="J41" s="298"/>
      <c r="K41" s="298"/>
      <c r="L41" s="298"/>
      <c r="M41" s="298"/>
      <c r="N41" s="298"/>
      <c r="O41" s="298"/>
      <c r="P41" s="298"/>
      <c r="Q41" s="298"/>
      <c r="R41" s="298"/>
      <c r="S41" s="298"/>
      <c r="T41" s="298"/>
      <c r="U41" s="298"/>
      <c r="V41" s="298"/>
      <c r="W41" s="409"/>
    </row>
    <row r="42" spans="2:25" ht="27.75" customHeight="1" thickBot="1" x14ac:dyDescent="0.25">
      <c r="B42" s="410"/>
      <c r="C42" s="301"/>
      <c r="D42" s="301"/>
      <c r="E42" s="301"/>
      <c r="F42" s="301"/>
      <c r="G42" s="301"/>
      <c r="H42" s="301"/>
      <c r="I42" s="301"/>
      <c r="J42" s="301"/>
      <c r="K42" s="301"/>
      <c r="L42" s="301"/>
      <c r="M42" s="301"/>
      <c r="N42" s="301"/>
      <c r="O42" s="301"/>
      <c r="P42" s="301"/>
      <c r="Q42" s="301"/>
      <c r="R42" s="301"/>
      <c r="S42" s="301"/>
      <c r="T42" s="301"/>
      <c r="U42" s="301"/>
      <c r="V42" s="301"/>
      <c r="W42" s="411"/>
    </row>
    <row r="43" spans="2:25" ht="37.5" customHeight="1" thickTop="1" x14ac:dyDescent="0.2">
      <c r="B43" s="408" t="s">
        <v>2295</v>
      </c>
      <c r="C43" s="298"/>
      <c r="D43" s="298"/>
      <c r="E43" s="298"/>
      <c r="F43" s="298"/>
      <c r="G43" s="298"/>
      <c r="H43" s="298"/>
      <c r="I43" s="298"/>
      <c r="J43" s="298"/>
      <c r="K43" s="298"/>
      <c r="L43" s="298"/>
      <c r="M43" s="298"/>
      <c r="N43" s="298"/>
      <c r="O43" s="298"/>
      <c r="P43" s="298"/>
      <c r="Q43" s="298"/>
      <c r="R43" s="298"/>
      <c r="S43" s="298"/>
      <c r="T43" s="298"/>
      <c r="U43" s="298"/>
      <c r="V43" s="298"/>
      <c r="W43" s="409"/>
    </row>
    <row r="44" spans="2:25" ht="13.5" thickBot="1" x14ac:dyDescent="0.25">
      <c r="B44" s="412"/>
      <c r="C44" s="413"/>
      <c r="D44" s="413"/>
      <c r="E44" s="413"/>
      <c r="F44" s="413"/>
      <c r="G44" s="413"/>
      <c r="H44" s="413"/>
      <c r="I44" s="413"/>
      <c r="J44" s="413"/>
      <c r="K44" s="413"/>
      <c r="L44" s="413"/>
      <c r="M44" s="413"/>
      <c r="N44" s="413"/>
      <c r="O44" s="413"/>
      <c r="P44" s="413"/>
      <c r="Q44" s="413"/>
      <c r="R44" s="413"/>
      <c r="S44" s="413"/>
      <c r="T44" s="413"/>
      <c r="U44" s="413"/>
      <c r="V44" s="413"/>
      <c r="W44" s="414"/>
    </row>
  </sheetData>
  <mergeCells count="95">
    <mergeCell ref="B41:W42"/>
    <mergeCell ref="B43:W44"/>
    <mergeCell ref="S34:T34"/>
    <mergeCell ref="V34:W34"/>
    <mergeCell ref="B36:D36"/>
    <mergeCell ref="B37:D37"/>
    <mergeCell ref="B39:W40"/>
    <mergeCell ref="B32:L32"/>
    <mergeCell ref="M32:N32"/>
    <mergeCell ref="O32:P32"/>
    <mergeCell ref="Q32:R32"/>
    <mergeCell ref="B34:Q35"/>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2104</v>
      </c>
      <c r="D4" s="253" t="s">
        <v>2103</v>
      </c>
      <c r="E4" s="253"/>
      <c r="F4" s="253"/>
      <c r="G4" s="253"/>
      <c r="H4" s="254"/>
      <c r="I4" s="18"/>
      <c r="J4" s="255" t="s">
        <v>6</v>
      </c>
      <c r="K4" s="253"/>
      <c r="L4" s="17" t="s">
        <v>2117</v>
      </c>
      <c r="M4" s="256" t="s">
        <v>2116</v>
      </c>
      <c r="N4" s="256"/>
      <c r="O4" s="256"/>
      <c r="P4" s="256"/>
      <c r="Q4" s="257"/>
      <c r="R4" s="19"/>
      <c r="S4" s="258" t="s">
        <v>9</v>
      </c>
      <c r="T4" s="259"/>
      <c r="U4" s="259"/>
      <c r="V4" s="260" t="s">
        <v>2106</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2109</v>
      </c>
      <c r="D6" s="262" t="s">
        <v>2115</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20.75" customHeight="1" thickTop="1" thickBot="1" x14ac:dyDescent="0.25">
      <c r="B10" s="27" t="s">
        <v>25</v>
      </c>
      <c r="C10" s="260" t="s">
        <v>2114</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2113</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2112</v>
      </c>
      <c r="C21" s="288"/>
      <c r="D21" s="288"/>
      <c r="E21" s="288"/>
      <c r="F21" s="288"/>
      <c r="G21" s="288"/>
      <c r="H21" s="288"/>
      <c r="I21" s="288"/>
      <c r="J21" s="288"/>
      <c r="K21" s="288"/>
      <c r="L21" s="288"/>
      <c r="M21" s="289" t="s">
        <v>2109</v>
      </c>
      <c r="N21" s="289"/>
      <c r="O21" s="289" t="s">
        <v>60</v>
      </c>
      <c r="P21" s="289"/>
      <c r="Q21" s="290" t="s">
        <v>464</v>
      </c>
      <c r="R21" s="290"/>
      <c r="S21" s="34" t="s">
        <v>2111</v>
      </c>
      <c r="T21" s="34" t="s">
        <v>172</v>
      </c>
      <c r="U21" s="34" t="s">
        <v>172</v>
      </c>
      <c r="V21" s="34" t="str">
        <f>+IF(ISERR(U21/T21*100),"N/A",ROUND(U21/T21*100,2))</f>
        <v>N/A</v>
      </c>
      <c r="W21" s="35" t="str">
        <f>+IF(ISERR(U21/S21*100),"N/A",ROUND(U21/S21*100,2))</f>
        <v>N/A</v>
      </c>
    </row>
    <row r="22" spans="2:27" ht="56.25" customHeight="1" thickBot="1" x14ac:dyDescent="0.25">
      <c r="B22" s="287" t="s">
        <v>2110</v>
      </c>
      <c r="C22" s="288"/>
      <c r="D22" s="288"/>
      <c r="E22" s="288"/>
      <c r="F22" s="288"/>
      <c r="G22" s="288"/>
      <c r="H22" s="288"/>
      <c r="I22" s="288"/>
      <c r="J22" s="288"/>
      <c r="K22" s="288"/>
      <c r="L22" s="288"/>
      <c r="M22" s="289" t="s">
        <v>2109</v>
      </c>
      <c r="N22" s="289"/>
      <c r="O22" s="289" t="s">
        <v>60</v>
      </c>
      <c r="P22" s="289"/>
      <c r="Q22" s="290" t="s">
        <v>464</v>
      </c>
      <c r="R22" s="290"/>
      <c r="S22" s="34" t="s">
        <v>2108</v>
      </c>
      <c r="T22" s="34" t="s">
        <v>172</v>
      </c>
      <c r="U22" s="34" t="s">
        <v>172</v>
      </c>
      <c r="V22" s="34" t="str">
        <f>+IF(ISERR(U22/T22*100),"N/A",ROUND(U22/T22*100,2))</f>
        <v>N/A</v>
      </c>
      <c r="W22" s="35" t="str">
        <f>+IF(ISERR(U22/S22*100),"N/A",ROUND(U22/S22*100,2))</f>
        <v>N/A</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40" t="s">
        <v>2107</v>
      </c>
      <c r="F26" s="40"/>
      <c r="G26" s="40"/>
      <c r="H26" s="41"/>
      <c r="I26" s="41"/>
      <c r="J26" s="41"/>
      <c r="K26" s="41"/>
      <c r="L26" s="41"/>
      <c r="M26" s="41"/>
      <c r="N26" s="41"/>
      <c r="O26" s="41"/>
      <c r="P26" s="42"/>
      <c r="Q26" s="42"/>
      <c r="R26" s="43" t="s">
        <v>2106</v>
      </c>
      <c r="S26" s="44" t="s">
        <v>11</v>
      </c>
      <c r="T26" s="42"/>
      <c r="U26" s="44" t="s">
        <v>57</v>
      </c>
      <c r="V26" s="42"/>
      <c r="W26" s="45">
        <f>+IF(ISERR(U26/R26*100),"N/A",ROUND(U26/R26*100,2))</f>
        <v>0</v>
      </c>
    </row>
    <row r="27" spans="2:27" ht="26.25" customHeight="1" thickBot="1" x14ac:dyDescent="0.25">
      <c r="B27" s="308" t="s">
        <v>75</v>
      </c>
      <c r="C27" s="309"/>
      <c r="D27" s="309"/>
      <c r="E27" s="46" t="s">
        <v>2107</v>
      </c>
      <c r="F27" s="46"/>
      <c r="G27" s="46"/>
      <c r="H27" s="47"/>
      <c r="I27" s="47"/>
      <c r="J27" s="47"/>
      <c r="K27" s="47"/>
      <c r="L27" s="47"/>
      <c r="M27" s="47"/>
      <c r="N27" s="47"/>
      <c r="O27" s="47"/>
      <c r="P27" s="48"/>
      <c r="Q27" s="48"/>
      <c r="R27" s="49" t="s">
        <v>2106</v>
      </c>
      <c r="S27" s="50" t="s">
        <v>2105</v>
      </c>
      <c r="T27" s="51">
        <f>+IF(ISERR(S27/R27*100),"N/A",ROUND(S27/R27*100,2))</f>
        <v>0.03</v>
      </c>
      <c r="U27" s="50" t="s">
        <v>57</v>
      </c>
      <c r="V27" s="51">
        <f>+IF(ISERR(U27/S27*100),"N/A",ROUND(U27/S27*100,2))</f>
        <v>0</v>
      </c>
      <c r="W27" s="52">
        <f>+IF(ISERR(U27/R27*100),"N/A",ROUND(U27/R27*100,2))</f>
        <v>0</v>
      </c>
    </row>
    <row r="28" spans="2:27" ht="22.5" customHeight="1" thickTop="1" thickBot="1" x14ac:dyDescent="0.25">
      <c r="B28" s="11" t="s">
        <v>81</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97" t="s">
        <v>2069</v>
      </c>
      <c r="C29" s="298"/>
      <c r="D29" s="298"/>
      <c r="E29" s="298"/>
      <c r="F29" s="298"/>
      <c r="G29" s="298"/>
      <c r="H29" s="298"/>
      <c r="I29" s="298"/>
      <c r="J29" s="298"/>
      <c r="K29" s="298"/>
      <c r="L29" s="298"/>
      <c r="M29" s="298"/>
      <c r="N29" s="298"/>
      <c r="O29" s="298"/>
      <c r="P29" s="298"/>
      <c r="Q29" s="298"/>
      <c r="R29" s="298"/>
      <c r="S29" s="298"/>
      <c r="T29" s="298"/>
      <c r="U29" s="298"/>
      <c r="V29" s="298"/>
      <c r="W29" s="299"/>
    </row>
    <row r="30" spans="2:27" ht="15" customHeight="1" thickBot="1" x14ac:dyDescent="0.25">
      <c r="B30" s="300"/>
      <c r="C30" s="301"/>
      <c r="D30" s="301"/>
      <c r="E30" s="301"/>
      <c r="F30" s="301"/>
      <c r="G30" s="301"/>
      <c r="H30" s="301"/>
      <c r="I30" s="301"/>
      <c r="J30" s="301"/>
      <c r="K30" s="301"/>
      <c r="L30" s="301"/>
      <c r="M30" s="301"/>
      <c r="N30" s="301"/>
      <c r="O30" s="301"/>
      <c r="P30" s="301"/>
      <c r="Q30" s="301"/>
      <c r="R30" s="301"/>
      <c r="S30" s="301"/>
      <c r="T30" s="301"/>
      <c r="U30" s="301"/>
      <c r="V30" s="301"/>
      <c r="W30" s="302"/>
    </row>
    <row r="31" spans="2:27" ht="37.5" customHeight="1" thickTop="1" x14ac:dyDescent="0.2">
      <c r="B31" s="297" t="s">
        <v>2068</v>
      </c>
      <c r="C31" s="298"/>
      <c r="D31" s="298"/>
      <c r="E31" s="298"/>
      <c r="F31" s="298"/>
      <c r="G31" s="298"/>
      <c r="H31" s="298"/>
      <c r="I31" s="298"/>
      <c r="J31" s="298"/>
      <c r="K31" s="298"/>
      <c r="L31" s="298"/>
      <c r="M31" s="298"/>
      <c r="N31" s="298"/>
      <c r="O31" s="298"/>
      <c r="P31" s="298"/>
      <c r="Q31" s="298"/>
      <c r="R31" s="298"/>
      <c r="S31" s="298"/>
      <c r="T31" s="298"/>
      <c r="U31" s="298"/>
      <c r="V31" s="298"/>
      <c r="W31" s="299"/>
    </row>
    <row r="32" spans="2:27" ht="1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2067</v>
      </c>
      <c r="C33" s="298"/>
      <c r="D33" s="298"/>
      <c r="E33" s="298"/>
      <c r="F33" s="298"/>
      <c r="G33" s="298"/>
      <c r="H33" s="298"/>
      <c r="I33" s="298"/>
      <c r="J33" s="298"/>
      <c r="K33" s="298"/>
      <c r="L33" s="298"/>
      <c r="M33" s="298"/>
      <c r="N33" s="298"/>
      <c r="O33" s="298"/>
      <c r="P33" s="298"/>
      <c r="Q33" s="298"/>
      <c r="R33" s="298"/>
      <c r="S33" s="298"/>
      <c r="T33" s="298"/>
      <c r="U33" s="298"/>
      <c r="V33" s="298"/>
      <c r="W33" s="299"/>
    </row>
    <row r="34" spans="2:23" ht="13.5" thickBot="1" x14ac:dyDescent="0.25">
      <c r="B34" s="303"/>
      <c r="C34" s="304"/>
      <c r="D34" s="304"/>
      <c r="E34" s="304"/>
      <c r="F34" s="304"/>
      <c r="G34" s="304"/>
      <c r="H34" s="304"/>
      <c r="I34" s="304"/>
      <c r="J34" s="304"/>
      <c r="K34" s="304"/>
      <c r="L34" s="304"/>
      <c r="M34" s="304"/>
      <c r="N34" s="304"/>
      <c r="O34" s="304"/>
      <c r="P34" s="304"/>
      <c r="Q34" s="304"/>
      <c r="R34" s="304"/>
      <c r="S34" s="304"/>
      <c r="T34" s="304"/>
      <c r="U34" s="304"/>
      <c r="V34" s="304"/>
      <c r="W34" s="30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2104</v>
      </c>
      <c r="D4" s="253" t="s">
        <v>2103</v>
      </c>
      <c r="E4" s="253"/>
      <c r="F4" s="253"/>
      <c r="G4" s="253"/>
      <c r="H4" s="254"/>
      <c r="I4" s="18"/>
      <c r="J4" s="255" t="s">
        <v>6</v>
      </c>
      <c r="K4" s="253"/>
      <c r="L4" s="17" t="s">
        <v>2143</v>
      </c>
      <c r="M4" s="256" t="s">
        <v>2142</v>
      </c>
      <c r="N4" s="256"/>
      <c r="O4" s="256"/>
      <c r="P4" s="256"/>
      <c r="Q4" s="257"/>
      <c r="R4" s="19"/>
      <c r="S4" s="258" t="s">
        <v>9</v>
      </c>
      <c r="T4" s="259"/>
      <c r="U4" s="259"/>
      <c r="V4" s="260" t="s">
        <v>2141</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2128</v>
      </c>
      <c r="D6" s="262" t="s">
        <v>2140</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2139</v>
      </c>
      <c r="K8" s="26" t="s">
        <v>2138</v>
      </c>
      <c r="L8" s="26" t="s">
        <v>2137</v>
      </c>
      <c r="M8" s="26" t="s">
        <v>2136</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49.25" customHeight="1" thickTop="1" thickBot="1" x14ac:dyDescent="0.25">
      <c r="B10" s="27" t="s">
        <v>25</v>
      </c>
      <c r="C10" s="260" t="s">
        <v>2135</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2134</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2133</v>
      </c>
      <c r="C21" s="288"/>
      <c r="D21" s="288"/>
      <c r="E21" s="288"/>
      <c r="F21" s="288"/>
      <c r="G21" s="288"/>
      <c r="H21" s="288"/>
      <c r="I21" s="288"/>
      <c r="J21" s="288"/>
      <c r="K21" s="288"/>
      <c r="L21" s="288"/>
      <c r="M21" s="289" t="s">
        <v>2128</v>
      </c>
      <c r="N21" s="289"/>
      <c r="O21" s="289" t="s">
        <v>60</v>
      </c>
      <c r="P21" s="289"/>
      <c r="Q21" s="290" t="s">
        <v>53</v>
      </c>
      <c r="R21" s="290"/>
      <c r="S21" s="34" t="s">
        <v>1182</v>
      </c>
      <c r="T21" s="34" t="s">
        <v>2132</v>
      </c>
      <c r="U21" s="34" t="s">
        <v>2131</v>
      </c>
      <c r="V21" s="34">
        <f>+IF(ISERR(U21/T21*100),"N/A",ROUND(U21/T21*100,2))</f>
        <v>43.08</v>
      </c>
      <c r="W21" s="35">
        <f>+IF(ISERR(U21/S21*100),"N/A",ROUND(U21/S21*100,2))</f>
        <v>16.79</v>
      </c>
    </row>
    <row r="22" spans="2:27" ht="56.25" customHeight="1" x14ac:dyDescent="0.2">
      <c r="B22" s="287" t="s">
        <v>2130</v>
      </c>
      <c r="C22" s="288"/>
      <c r="D22" s="288"/>
      <c r="E22" s="288"/>
      <c r="F22" s="288"/>
      <c r="G22" s="288"/>
      <c r="H22" s="288"/>
      <c r="I22" s="288"/>
      <c r="J22" s="288"/>
      <c r="K22" s="288"/>
      <c r="L22" s="288"/>
      <c r="M22" s="289" t="s">
        <v>2128</v>
      </c>
      <c r="N22" s="289"/>
      <c r="O22" s="289" t="s">
        <v>60</v>
      </c>
      <c r="P22" s="289"/>
      <c r="Q22" s="290" t="s">
        <v>53</v>
      </c>
      <c r="R22" s="290"/>
      <c r="S22" s="34" t="s">
        <v>1924</v>
      </c>
      <c r="T22" s="34" t="s">
        <v>57</v>
      </c>
      <c r="U22" s="34" t="s">
        <v>172</v>
      </c>
      <c r="V22" s="34" t="str">
        <f>+IF(ISERR(U22/T22*100),"N/A",ROUND(U22/T22*100,2))</f>
        <v>N/A</v>
      </c>
      <c r="W22" s="35" t="str">
        <f>+IF(ISERR(U22/S22*100),"N/A",ROUND(U22/S22*100,2))</f>
        <v>N/A</v>
      </c>
    </row>
    <row r="23" spans="2:27" ht="56.25" customHeight="1" thickBot="1" x14ac:dyDescent="0.25">
      <c r="B23" s="287" t="s">
        <v>2129</v>
      </c>
      <c r="C23" s="288"/>
      <c r="D23" s="288"/>
      <c r="E23" s="288"/>
      <c r="F23" s="288"/>
      <c r="G23" s="288"/>
      <c r="H23" s="288"/>
      <c r="I23" s="288"/>
      <c r="J23" s="288"/>
      <c r="K23" s="288"/>
      <c r="L23" s="288"/>
      <c r="M23" s="289" t="s">
        <v>2128</v>
      </c>
      <c r="N23" s="289"/>
      <c r="O23" s="289" t="s">
        <v>60</v>
      </c>
      <c r="P23" s="289"/>
      <c r="Q23" s="290" t="s">
        <v>53</v>
      </c>
      <c r="R23" s="290"/>
      <c r="S23" s="34" t="s">
        <v>1486</v>
      </c>
      <c r="T23" s="34" t="s">
        <v>2127</v>
      </c>
      <c r="U23" s="34" t="s">
        <v>2126</v>
      </c>
      <c r="V23" s="34">
        <f>+IF(ISERR(U23/T23*100),"N/A",ROUND(U23/T23*100,2))</f>
        <v>48.42</v>
      </c>
      <c r="W23" s="35">
        <f>+IF(ISERR(U23/S23*100),"N/A",ROUND(U23/S23*100,2))</f>
        <v>11.57</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1" t="s">
        <v>2293</v>
      </c>
      <c r="C25" s="292"/>
      <c r="D25" s="292"/>
      <c r="E25" s="292"/>
      <c r="F25" s="292"/>
      <c r="G25" s="292"/>
      <c r="H25" s="292"/>
      <c r="I25" s="292"/>
      <c r="J25" s="292"/>
      <c r="K25" s="292"/>
      <c r="L25" s="292"/>
      <c r="M25" s="292"/>
      <c r="N25" s="292"/>
      <c r="O25" s="292"/>
      <c r="P25" s="292"/>
      <c r="Q25" s="293"/>
      <c r="R25" s="37" t="s">
        <v>45</v>
      </c>
      <c r="S25" s="274" t="s">
        <v>46</v>
      </c>
      <c r="T25" s="274"/>
      <c r="U25" s="38" t="s">
        <v>66</v>
      </c>
      <c r="V25" s="273" t="s">
        <v>67</v>
      </c>
      <c r="W25" s="275"/>
    </row>
    <row r="26" spans="2:27" ht="30.75" customHeight="1" thickBot="1" x14ac:dyDescent="0.25">
      <c r="B26" s="294"/>
      <c r="C26" s="295"/>
      <c r="D26" s="295"/>
      <c r="E26" s="295"/>
      <c r="F26" s="295"/>
      <c r="G26" s="295"/>
      <c r="H26" s="295"/>
      <c r="I26" s="295"/>
      <c r="J26" s="295"/>
      <c r="K26" s="295"/>
      <c r="L26" s="295"/>
      <c r="M26" s="295"/>
      <c r="N26" s="295"/>
      <c r="O26" s="295"/>
      <c r="P26" s="295"/>
      <c r="Q26" s="296"/>
      <c r="R26" s="39" t="s">
        <v>68</v>
      </c>
      <c r="S26" s="39" t="s">
        <v>68</v>
      </c>
      <c r="T26" s="39" t="s">
        <v>60</v>
      </c>
      <c r="U26" s="39" t="s">
        <v>68</v>
      </c>
      <c r="V26" s="39" t="s">
        <v>69</v>
      </c>
      <c r="W26" s="32" t="s">
        <v>70</v>
      </c>
      <c r="Y26" s="36"/>
    </row>
    <row r="27" spans="2:27" ht="23.25" customHeight="1" thickBot="1" x14ac:dyDescent="0.25">
      <c r="B27" s="306" t="s">
        <v>71</v>
      </c>
      <c r="C27" s="307"/>
      <c r="D27" s="307"/>
      <c r="E27" s="40" t="s">
        <v>2124</v>
      </c>
      <c r="F27" s="40"/>
      <c r="G27" s="40"/>
      <c r="H27" s="41"/>
      <c r="I27" s="41"/>
      <c r="J27" s="41"/>
      <c r="K27" s="41"/>
      <c r="L27" s="41"/>
      <c r="M27" s="41"/>
      <c r="N27" s="41"/>
      <c r="O27" s="41"/>
      <c r="P27" s="42"/>
      <c r="Q27" s="42"/>
      <c r="R27" s="43" t="s">
        <v>2125</v>
      </c>
      <c r="S27" s="44" t="s">
        <v>11</v>
      </c>
      <c r="T27" s="42"/>
      <c r="U27" s="44" t="s">
        <v>2121</v>
      </c>
      <c r="V27" s="42"/>
      <c r="W27" s="45">
        <f>+IF(ISERR(U27/R27*100),"N/A",ROUND(U27/R27*100,2))</f>
        <v>1.78</v>
      </c>
    </row>
    <row r="28" spans="2:27" ht="26.25" customHeight="1" thickBot="1" x14ac:dyDescent="0.25">
      <c r="B28" s="308" t="s">
        <v>75</v>
      </c>
      <c r="C28" s="309"/>
      <c r="D28" s="309"/>
      <c r="E28" s="46" t="s">
        <v>2124</v>
      </c>
      <c r="F28" s="46"/>
      <c r="G28" s="46"/>
      <c r="H28" s="47"/>
      <c r="I28" s="47"/>
      <c r="J28" s="47"/>
      <c r="K28" s="47"/>
      <c r="L28" s="47"/>
      <c r="M28" s="47"/>
      <c r="N28" s="47"/>
      <c r="O28" s="47"/>
      <c r="P28" s="48"/>
      <c r="Q28" s="48"/>
      <c r="R28" s="49" t="s">
        <v>2123</v>
      </c>
      <c r="S28" s="50" t="s">
        <v>2122</v>
      </c>
      <c r="T28" s="51">
        <f>+IF(ISERR(S28/R28*100),"N/A",ROUND(S28/R28*100,2))</f>
        <v>17.100000000000001</v>
      </c>
      <c r="U28" s="50" t="s">
        <v>2121</v>
      </c>
      <c r="V28" s="51">
        <f>+IF(ISERR(U28/S28*100),"N/A",ROUND(U28/S28*100,2))</f>
        <v>10.41</v>
      </c>
      <c r="W28" s="52">
        <f>+IF(ISERR(U28/R28*100),"N/A",ROUND(U28/R28*100,2))</f>
        <v>1.78</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97" t="s">
        <v>2120</v>
      </c>
      <c r="C30" s="298"/>
      <c r="D30" s="298"/>
      <c r="E30" s="298"/>
      <c r="F30" s="298"/>
      <c r="G30" s="298"/>
      <c r="H30" s="298"/>
      <c r="I30" s="298"/>
      <c r="J30" s="298"/>
      <c r="K30" s="298"/>
      <c r="L30" s="298"/>
      <c r="M30" s="298"/>
      <c r="N30" s="298"/>
      <c r="O30" s="298"/>
      <c r="P30" s="298"/>
      <c r="Q30" s="298"/>
      <c r="R30" s="298"/>
      <c r="S30" s="298"/>
      <c r="T30" s="298"/>
      <c r="U30" s="298"/>
      <c r="V30" s="298"/>
      <c r="W30" s="299"/>
    </row>
    <row r="31" spans="2:27" ht="29.2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2119</v>
      </c>
      <c r="C32" s="298"/>
      <c r="D32" s="298"/>
      <c r="E32" s="298"/>
      <c r="F32" s="298"/>
      <c r="G32" s="298"/>
      <c r="H32" s="298"/>
      <c r="I32" s="298"/>
      <c r="J32" s="298"/>
      <c r="K32" s="298"/>
      <c r="L32" s="298"/>
      <c r="M32" s="298"/>
      <c r="N32" s="298"/>
      <c r="O32" s="298"/>
      <c r="P32" s="298"/>
      <c r="Q32" s="298"/>
      <c r="R32" s="298"/>
      <c r="S32" s="298"/>
      <c r="T32" s="298"/>
      <c r="U32" s="298"/>
      <c r="V32" s="298"/>
      <c r="W32" s="299"/>
    </row>
    <row r="33" spans="2:23" ht="53.25" customHeight="1" thickBot="1" x14ac:dyDescent="0.25">
      <c r="B33" s="300"/>
      <c r="C33" s="301"/>
      <c r="D33" s="301"/>
      <c r="E33" s="301"/>
      <c r="F33" s="301"/>
      <c r="G33" s="301"/>
      <c r="H33" s="301"/>
      <c r="I33" s="301"/>
      <c r="J33" s="301"/>
      <c r="K33" s="301"/>
      <c r="L33" s="301"/>
      <c r="M33" s="301"/>
      <c r="N33" s="301"/>
      <c r="O33" s="301"/>
      <c r="P33" s="301"/>
      <c r="Q33" s="301"/>
      <c r="R33" s="301"/>
      <c r="S33" s="301"/>
      <c r="T33" s="301"/>
      <c r="U33" s="301"/>
      <c r="V33" s="301"/>
      <c r="W33" s="302"/>
    </row>
    <row r="34" spans="2:23" ht="37.5" customHeight="1" thickTop="1" x14ac:dyDescent="0.2">
      <c r="B34" s="297" t="s">
        <v>2118</v>
      </c>
      <c r="C34" s="298"/>
      <c r="D34" s="298"/>
      <c r="E34" s="298"/>
      <c r="F34" s="298"/>
      <c r="G34" s="298"/>
      <c r="H34" s="298"/>
      <c r="I34" s="298"/>
      <c r="J34" s="298"/>
      <c r="K34" s="298"/>
      <c r="L34" s="298"/>
      <c r="M34" s="298"/>
      <c r="N34" s="298"/>
      <c r="O34" s="298"/>
      <c r="P34" s="298"/>
      <c r="Q34" s="298"/>
      <c r="R34" s="298"/>
      <c r="S34" s="298"/>
      <c r="T34" s="298"/>
      <c r="U34" s="298"/>
      <c r="V34" s="298"/>
      <c r="W34" s="299"/>
    </row>
    <row r="35" spans="2:23" ht="13.5" thickBot="1" x14ac:dyDescent="0.25">
      <c r="B35" s="303"/>
      <c r="C35" s="304"/>
      <c r="D35" s="304"/>
      <c r="E35" s="304"/>
      <c r="F35" s="304"/>
      <c r="G35" s="304"/>
      <c r="H35" s="304"/>
      <c r="I35" s="304"/>
      <c r="J35" s="304"/>
      <c r="K35" s="304"/>
      <c r="L35" s="304"/>
      <c r="M35" s="304"/>
      <c r="N35" s="304"/>
      <c r="O35" s="304"/>
      <c r="P35" s="304"/>
      <c r="Q35" s="304"/>
      <c r="R35" s="304"/>
      <c r="S35" s="304"/>
      <c r="T35" s="304"/>
      <c r="U35" s="304"/>
      <c r="V35" s="304"/>
      <c r="W35" s="30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2104</v>
      </c>
      <c r="D4" s="253" t="s">
        <v>2103</v>
      </c>
      <c r="E4" s="253"/>
      <c r="F4" s="253"/>
      <c r="G4" s="253"/>
      <c r="H4" s="254"/>
      <c r="I4" s="18"/>
      <c r="J4" s="255" t="s">
        <v>6</v>
      </c>
      <c r="K4" s="253"/>
      <c r="L4" s="17" t="s">
        <v>2154</v>
      </c>
      <c r="M4" s="256" t="s">
        <v>2153</v>
      </c>
      <c r="N4" s="256"/>
      <c r="O4" s="256"/>
      <c r="P4" s="256"/>
      <c r="Q4" s="257"/>
      <c r="R4" s="19"/>
      <c r="S4" s="258" t="s">
        <v>9</v>
      </c>
      <c r="T4" s="259"/>
      <c r="U4" s="259"/>
      <c r="V4" s="260" t="s">
        <v>2152</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2128</v>
      </c>
      <c r="D6" s="262" t="s">
        <v>2140</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27.5" customHeight="1" thickTop="1" thickBot="1" x14ac:dyDescent="0.25">
      <c r="B10" s="27" t="s">
        <v>25</v>
      </c>
      <c r="C10" s="260" t="s">
        <v>2151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2134</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2150</v>
      </c>
      <c r="C21" s="288"/>
      <c r="D21" s="288"/>
      <c r="E21" s="288"/>
      <c r="F21" s="288"/>
      <c r="G21" s="288"/>
      <c r="H21" s="288"/>
      <c r="I21" s="288"/>
      <c r="J21" s="288"/>
      <c r="K21" s="288"/>
      <c r="L21" s="288"/>
      <c r="M21" s="289" t="s">
        <v>2128</v>
      </c>
      <c r="N21" s="289"/>
      <c r="O21" s="289" t="s">
        <v>60</v>
      </c>
      <c r="P21" s="289"/>
      <c r="Q21" s="290" t="s">
        <v>70</v>
      </c>
      <c r="R21" s="290"/>
      <c r="S21" s="34" t="s">
        <v>267</v>
      </c>
      <c r="T21" s="34" t="s">
        <v>172</v>
      </c>
      <c r="U21" s="34" t="s">
        <v>172</v>
      </c>
      <c r="V21" s="34" t="str">
        <f>+IF(ISERR(U21/T21*100),"N/A",ROUND(U21/T21*100,2))</f>
        <v>N/A</v>
      </c>
      <c r="W21" s="35" t="str">
        <f>+IF(ISERR(U21/S21*100),"N/A",ROUND(U21/S21*100,2))</f>
        <v>N/A</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2124</v>
      </c>
      <c r="F25" s="40"/>
      <c r="G25" s="40"/>
      <c r="H25" s="41"/>
      <c r="I25" s="41"/>
      <c r="J25" s="41"/>
      <c r="K25" s="41"/>
      <c r="L25" s="41"/>
      <c r="M25" s="41"/>
      <c r="N25" s="41"/>
      <c r="O25" s="41"/>
      <c r="P25" s="42"/>
      <c r="Q25" s="42"/>
      <c r="R25" s="43" t="s">
        <v>2149</v>
      </c>
      <c r="S25" s="44" t="s">
        <v>11</v>
      </c>
      <c r="T25" s="42"/>
      <c r="U25" s="44" t="s">
        <v>140</v>
      </c>
      <c r="V25" s="42"/>
      <c r="W25" s="45">
        <f>+IF(ISERR(U25/R25*100),"N/A",ROUND(U25/R25*100,2))</f>
        <v>1.41</v>
      </c>
    </row>
    <row r="26" spans="2:27" ht="26.25" customHeight="1" thickBot="1" x14ac:dyDescent="0.25">
      <c r="B26" s="308" t="s">
        <v>75</v>
      </c>
      <c r="C26" s="309"/>
      <c r="D26" s="309"/>
      <c r="E26" s="46" t="s">
        <v>2124</v>
      </c>
      <c r="F26" s="46"/>
      <c r="G26" s="46"/>
      <c r="H26" s="47"/>
      <c r="I26" s="47"/>
      <c r="J26" s="47"/>
      <c r="K26" s="47"/>
      <c r="L26" s="47"/>
      <c r="M26" s="47"/>
      <c r="N26" s="47"/>
      <c r="O26" s="47"/>
      <c r="P26" s="48"/>
      <c r="Q26" s="48"/>
      <c r="R26" s="49" t="s">
        <v>2148</v>
      </c>
      <c r="S26" s="50" t="s">
        <v>2147</v>
      </c>
      <c r="T26" s="51">
        <f>+IF(ISERR(S26/R26*100),"N/A",ROUND(S26/R26*100,2))</f>
        <v>6.16</v>
      </c>
      <c r="U26" s="50" t="s">
        <v>140</v>
      </c>
      <c r="V26" s="51">
        <f>+IF(ISERR(U26/S26*100),"N/A",ROUND(U26/S26*100,2))</f>
        <v>24.08</v>
      </c>
      <c r="W26" s="52">
        <f>+IF(ISERR(U26/R26*100),"N/A",ROUND(U26/R26*100,2))</f>
        <v>1.48</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2146</v>
      </c>
      <c r="C28" s="298"/>
      <c r="D28" s="298"/>
      <c r="E28" s="298"/>
      <c r="F28" s="298"/>
      <c r="G28" s="298"/>
      <c r="H28" s="298"/>
      <c r="I28" s="298"/>
      <c r="J28" s="298"/>
      <c r="K28" s="298"/>
      <c r="L28" s="298"/>
      <c r="M28" s="298"/>
      <c r="N28" s="298"/>
      <c r="O28" s="298"/>
      <c r="P28" s="298"/>
      <c r="Q28" s="298"/>
      <c r="R28" s="298"/>
      <c r="S28" s="298"/>
      <c r="T28" s="298"/>
      <c r="U28" s="298"/>
      <c r="V28" s="298"/>
      <c r="W28" s="299"/>
    </row>
    <row r="29" spans="2:27" ht="42.7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2145</v>
      </c>
      <c r="C30" s="298"/>
      <c r="D30" s="298"/>
      <c r="E30" s="298"/>
      <c r="F30" s="298"/>
      <c r="G30" s="298"/>
      <c r="H30" s="298"/>
      <c r="I30" s="298"/>
      <c r="J30" s="298"/>
      <c r="K30" s="298"/>
      <c r="L30" s="298"/>
      <c r="M30" s="298"/>
      <c r="N30" s="298"/>
      <c r="O30" s="298"/>
      <c r="P30" s="298"/>
      <c r="Q30" s="298"/>
      <c r="R30" s="298"/>
      <c r="S30" s="298"/>
      <c r="T30" s="298"/>
      <c r="U30" s="298"/>
      <c r="V30" s="298"/>
      <c r="W30" s="299"/>
    </row>
    <row r="31" spans="2:27" ht="40.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2144</v>
      </c>
      <c r="C32" s="298"/>
      <c r="D32" s="298"/>
      <c r="E32" s="298"/>
      <c r="F32" s="298"/>
      <c r="G32" s="298"/>
      <c r="H32" s="298"/>
      <c r="I32" s="298"/>
      <c r="J32" s="298"/>
      <c r="K32" s="298"/>
      <c r="L32" s="298"/>
      <c r="M32" s="298"/>
      <c r="N32" s="298"/>
      <c r="O32" s="298"/>
      <c r="P32" s="298"/>
      <c r="Q32" s="298"/>
      <c r="R32" s="298"/>
      <c r="S32" s="298"/>
      <c r="T32" s="298"/>
      <c r="U32" s="298"/>
      <c r="V32" s="298"/>
      <c r="W32" s="299"/>
    </row>
    <row r="33" spans="2:23" ht="13.5"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2173</v>
      </c>
      <c r="D4" s="253" t="s">
        <v>2172</v>
      </c>
      <c r="E4" s="253"/>
      <c r="F4" s="253"/>
      <c r="G4" s="253"/>
      <c r="H4" s="254"/>
      <c r="I4" s="18"/>
      <c r="J4" s="255" t="s">
        <v>6</v>
      </c>
      <c r="K4" s="253"/>
      <c r="L4" s="17" t="s">
        <v>1651</v>
      </c>
      <c r="M4" s="256" t="s">
        <v>2171</v>
      </c>
      <c r="N4" s="256"/>
      <c r="O4" s="256"/>
      <c r="P4" s="256"/>
      <c r="Q4" s="257"/>
      <c r="R4" s="19"/>
      <c r="S4" s="258" t="s">
        <v>9</v>
      </c>
      <c r="T4" s="259"/>
      <c r="U4" s="259"/>
      <c r="V4" s="260" t="s">
        <v>2170</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521</v>
      </c>
      <c r="D6" s="262" t="s">
        <v>2169</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1777</v>
      </c>
      <c r="D7" s="249" t="s">
        <v>2168</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2167</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2166</v>
      </c>
      <c r="C21" s="288"/>
      <c r="D21" s="288"/>
      <c r="E21" s="288"/>
      <c r="F21" s="288"/>
      <c r="G21" s="288"/>
      <c r="H21" s="288"/>
      <c r="I21" s="288"/>
      <c r="J21" s="288"/>
      <c r="K21" s="288"/>
      <c r="L21" s="288"/>
      <c r="M21" s="289" t="s">
        <v>521</v>
      </c>
      <c r="N21" s="289"/>
      <c r="O21" s="289" t="s">
        <v>60</v>
      </c>
      <c r="P21" s="289"/>
      <c r="Q21" s="290" t="s">
        <v>53</v>
      </c>
      <c r="R21" s="290"/>
      <c r="S21" s="34" t="s">
        <v>54</v>
      </c>
      <c r="T21" s="34" t="s">
        <v>2165</v>
      </c>
      <c r="U21" s="34" t="s">
        <v>2164</v>
      </c>
      <c r="V21" s="34">
        <f>+IF(ISERR(U21/T21*100),"N/A",ROUND(U21/T21*100,2))</f>
        <v>37.299999999999997</v>
      </c>
      <c r="W21" s="35">
        <f>+IF(ISERR(U21/S21*100),"N/A",ROUND(U21/S21*100,2))</f>
        <v>23.36</v>
      </c>
    </row>
    <row r="22" spans="2:27" ht="56.25" customHeight="1" thickBot="1" x14ac:dyDescent="0.25">
      <c r="B22" s="287" t="s">
        <v>2163</v>
      </c>
      <c r="C22" s="288"/>
      <c r="D22" s="288"/>
      <c r="E22" s="288"/>
      <c r="F22" s="288"/>
      <c r="G22" s="288"/>
      <c r="H22" s="288"/>
      <c r="I22" s="288"/>
      <c r="J22" s="288"/>
      <c r="K22" s="288"/>
      <c r="L22" s="288"/>
      <c r="M22" s="289" t="s">
        <v>1777</v>
      </c>
      <c r="N22" s="289"/>
      <c r="O22" s="289" t="s">
        <v>60</v>
      </c>
      <c r="P22" s="289"/>
      <c r="Q22" s="290" t="s">
        <v>53</v>
      </c>
      <c r="R22" s="290"/>
      <c r="S22" s="34" t="s">
        <v>1924</v>
      </c>
      <c r="T22" s="34" t="s">
        <v>621</v>
      </c>
      <c r="U22" s="34" t="s">
        <v>621</v>
      </c>
      <c r="V22" s="34">
        <f>+IF(ISERR(U22/T22*100),"N/A",ROUND(U22/T22*100,2))</f>
        <v>100</v>
      </c>
      <c r="W22" s="35">
        <f>+IF(ISERR(U22/S22*100),"N/A",ROUND(U22/S22*100,2))</f>
        <v>92.98</v>
      </c>
    </row>
    <row r="23" spans="2:27" ht="21.75" customHeight="1" thickTop="1" thickBot="1" x14ac:dyDescent="0.25">
      <c r="B23" s="11" t="s">
        <v>65</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1" t="s">
        <v>2293</v>
      </c>
      <c r="C24" s="292"/>
      <c r="D24" s="292"/>
      <c r="E24" s="292"/>
      <c r="F24" s="292"/>
      <c r="G24" s="292"/>
      <c r="H24" s="292"/>
      <c r="I24" s="292"/>
      <c r="J24" s="292"/>
      <c r="K24" s="292"/>
      <c r="L24" s="292"/>
      <c r="M24" s="292"/>
      <c r="N24" s="292"/>
      <c r="O24" s="292"/>
      <c r="P24" s="292"/>
      <c r="Q24" s="293"/>
      <c r="R24" s="37" t="s">
        <v>45</v>
      </c>
      <c r="S24" s="274" t="s">
        <v>46</v>
      </c>
      <c r="T24" s="274"/>
      <c r="U24" s="38" t="s">
        <v>66</v>
      </c>
      <c r="V24" s="273" t="s">
        <v>67</v>
      </c>
      <c r="W24" s="275"/>
    </row>
    <row r="25" spans="2:27" ht="30.75" customHeight="1" thickBot="1" x14ac:dyDescent="0.25">
      <c r="B25" s="294"/>
      <c r="C25" s="295"/>
      <c r="D25" s="295"/>
      <c r="E25" s="295"/>
      <c r="F25" s="295"/>
      <c r="G25" s="295"/>
      <c r="H25" s="295"/>
      <c r="I25" s="295"/>
      <c r="J25" s="295"/>
      <c r="K25" s="295"/>
      <c r="L25" s="295"/>
      <c r="M25" s="295"/>
      <c r="N25" s="295"/>
      <c r="O25" s="295"/>
      <c r="P25" s="295"/>
      <c r="Q25" s="296"/>
      <c r="R25" s="39" t="s">
        <v>68</v>
      </c>
      <c r="S25" s="39" t="s">
        <v>68</v>
      </c>
      <c r="T25" s="39" t="s">
        <v>60</v>
      </c>
      <c r="U25" s="39" t="s">
        <v>68</v>
      </c>
      <c r="V25" s="39" t="s">
        <v>69</v>
      </c>
      <c r="W25" s="32" t="s">
        <v>70</v>
      </c>
      <c r="Y25" s="36"/>
    </row>
    <row r="26" spans="2:27" ht="23.25" customHeight="1" thickBot="1" x14ac:dyDescent="0.25">
      <c r="B26" s="306" t="s">
        <v>71</v>
      </c>
      <c r="C26" s="307"/>
      <c r="D26" s="307"/>
      <c r="E26" s="40" t="s">
        <v>520</v>
      </c>
      <c r="F26" s="40"/>
      <c r="G26" s="40"/>
      <c r="H26" s="41"/>
      <c r="I26" s="41"/>
      <c r="J26" s="41"/>
      <c r="K26" s="41"/>
      <c r="L26" s="41"/>
      <c r="M26" s="41"/>
      <c r="N26" s="41"/>
      <c r="O26" s="41"/>
      <c r="P26" s="42"/>
      <c r="Q26" s="42"/>
      <c r="R26" s="43" t="s">
        <v>2162</v>
      </c>
      <c r="S26" s="44" t="s">
        <v>11</v>
      </c>
      <c r="T26" s="42"/>
      <c r="U26" s="44" t="s">
        <v>2160</v>
      </c>
      <c r="V26" s="42"/>
      <c r="W26" s="45">
        <f>+IF(ISERR(U26/R26*100),"N/A",ROUND(U26/R26*100,2))</f>
        <v>4.37</v>
      </c>
    </row>
    <row r="27" spans="2:27" ht="26.25" customHeight="1" x14ac:dyDescent="0.2">
      <c r="B27" s="308" t="s">
        <v>75</v>
      </c>
      <c r="C27" s="309"/>
      <c r="D27" s="309"/>
      <c r="E27" s="46" t="s">
        <v>520</v>
      </c>
      <c r="F27" s="46"/>
      <c r="G27" s="46"/>
      <c r="H27" s="47"/>
      <c r="I27" s="47"/>
      <c r="J27" s="47"/>
      <c r="K27" s="47"/>
      <c r="L27" s="47"/>
      <c r="M27" s="47"/>
      <c r="N27" s="47"/>
      <c r="O27" s="47"/>
      <c r="P27" s="48"/>
      <c r="Q27" s="48"/>
      <c r="R27" s="49" t="s">
        <v>2161</v>
      </c>
      <c r="S27" s="50" t="s">
        <v>846</v>
      </c>
      <c r="T27" s="51">
        <f>+IF(ISERR(S27/R27*100),"N/A",ROUND(S27/R27*100,2))</f>
        <v>6.47</v>
      </c>
      <c r="U27" s="50" t="s">
        <v>2160</v>
      </c>
      <c r="V27" s="51">
        <f>+IF(ISERR(U27/S27*100),"N/A",ROUND(U27/S27*100,2))</f>
        <v>76.650000000000006</v>
      </c>
      <c r="W27" s="52">
        <f>+IF(ISERR(U27/R27*100),"N/A",ROUND(U27/R27*100,2))</f>
        <v>4.96</v>
      </c>
    </row>
    <row r="28" spans="2:27" ht="23.25" customHeight="1" thickBot="1" x14ac:dyDescent="0.25">
      <c r="B28" s="306" t="s">
        <v>71</v>
      </c>
      <c r="C28" s="307"/>
      <c r="D28" s="307"/>
      <c r="E28" s="40" t="s">
        <v>1775</v>
      </c>
      <c r="F28" s="40"/>
      <c r="G28" s="40"/>
      <c r="H28" s="41"/>
      <c r="I28" s="41"/>
      <c r="J28" s="41"/>
      <c r="K28" s="41"/>
      <c r="L28" s="41"/>
      <c r="M28" s="41"/>
      <c r="N28" s="41"/>
      <c r="O28" s="41"/>
      <c r="P28" s="42"/>
      <c r="Q28" s="42"/>
      <c r="R28" s="43" t="s">
        <v>2159</v>
      </c>
      <c r="S28" s="44" t="s">
        <v>11</v>
      </c>
      <c r="T28" s="42"/>
      <c r="U28" s="44" t="s">
        <v>239</v>
      </c>
      <c r="V28" s="42"/>
      <c r="W28" s="45">
        <f>+IF(ISERR(U28/R28*100),"N/A",ROUND(U28/R28*100,2))</f>
        <v>2.6</v>
      </c>
    </row>
    <row r="29" spans="2:27" ht="26.25" customHeight="1" thickBot="1" x14ac:dyDescent="0.25">
      <c r="B29" s="308" t="s">
        <v>75</v>
      </c>
      <c r="C29" s="309"/>
      <c r="D29" s="309"/>
      <c r="E29" s="46" t="s">
        <v>1775</v>
      </c>
      <c r="F29" s="46"/>
      <c r="G29" s="46"/>
      <c r="H29" s="47"/>
      <c r="I29" s="47"/>
      <c r="J29" s="47"/>
      <c r="K29" s="47"/>
      <c r="L29" s="47"/>
      <c r="M29" s="47"/>
      <c r="N29" s="47"/>
      <c r="O29" s="47"/>
      <c r="P29" s="48"/>
      <c r="Q29" s="48"/>
      <c r="R29" s="49" t="s">
        <v>2159</v>
      </c>
      <c r="S29" s="50" t="s">
        <v>2158</v>
      </c>
      <c r="T29" s="51">
        <f>+IF(ISERR(S29/R29*100),"N/A",ROUND(S29/R29*100,2))</f>
        <v>2.8</v>
      </c>
      <c r="U29" s="50" t="s">
        <v>239</v>
      </c>
      <c r="V29" s="51">
        <f>+IF(ISERR(U29/S29*100),"N/A",ROUND(U29/S29*100,2))</f>
        <v>92.86</v>
      </c>
      <c r="W29" s="52">
        <f>+IF(ISERR(U29/R29*100),"N/A",ROUND(U29/R29*100,2))</f>
        <v>2.6</v>
      </c>
    </row>
    <row r="30" spans="2:27" ht="22.5" customHeight="1" thickTop="1" thickBot="1" x14ac:dyDescent="0.25">
      <c r="B30" s="11" t="s">
        <v>81</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97" t="s">
        <v>2157</v>
      </c>
      <c r="C31" s="298"/>
      <c r="D31" s="298"/>
      <c r="E31" s="298"/>
      <c r="F31" s="298"/>
      <c r="G31" s="298"/>
      <c r="H31" s="298"/>
      <c r="I31" s="298"/>
      <c r="J31" s="298"/>
      <c r="K31" s="298"/>
      <c r="L31" s="298"/>
      <c r="M31" s="298"/>
      <c r="N31" s="298"/>
      <c r="O31" s="298"/>
      <c r="P31" s="298"/>
      <c r="Q31" s="298"/>
      <c r="R31" s="298"/>
      <c r="S31" s="298"/>
      <c r="T31" s="298"/>
      <c r="U31" s="298"/>
      <c r="V31" s="298"/>
      <c r="W31" s="299"/>
    </row>
    <row r="32" spans="2:27" ht="119.25" customHeight="1" thickBot="1" x14ac:dyDescent="0.25">
      <c r="B32" s="300"/>
      <c r="C32" s="301"/>
      <c r="D32" s="301"/>
      <c r="E32" s="301"/>
      <c r="F32" s="301"/>
      <c r="G32" s="301"/>
      <c r="H32" s="301"/>
      <c r="I32" s="301"/>
      <c r="J32" s="301"/>
      <c r="K32" s="301"/>
      <c r="L32" s="301"/>
      <c r="M32" s="301"/>
      <c r="N32" s="301"/>
      <c r="O32" s="301"/>
      <c r="P32" s="301"/>
      <c r="Q32" s="301"/>
      <c r="R32" s="301"/>
      <c r="S32" s="301"/>
      <c r="T32" s="301"/>
      <c r="U32" s="301"/>
      <c r="V32" s="301"/>
      <c r="W32" s="302"/>
    </row>
    <row r="33" spans="2:23" ht="37.5" customHeight="1" thickTop="1" x14ac:dyDescent="0.2">
      <c r="B33" s="297" t="s">
        <v>2156</v>
      </c>
      <c r="C33" s="298"/>
      <c r="D33" s="298"/>
      <c r="E33" s="298"/>
      <c r="F33" s="298"/>
      <c r="G33" s="298"/>
      <c r="H33" s="298"/>
      <c r="I33" s="298"/>
      <c r="J33" s="298"/>
      <c r="K33" s="298"/>
      <c r="L33" s="298"/>
      <c r="M33" s="298"/>
      <c r="N33" s="298"/>
      <c r="O33" s="298"/>
      <c r="P33" s="298"/>
      <c r="Q33" s="298"/>
      <c r="R33" s="298"/>
      <c r="S33" s="298"/>
      <c r="T33" s="298"/>
      <c r="U33" s="298"/>
      <c r="V33" s="298"/>
      <c r="W33" s="299"/>
    </row>
    <row r="34" spans="2:23" ht="117.75" customHeight="1" thickBot="1" x14ac:dyDescent="0.25">
      <c r="B34" s="300"/>
      <c r="C34" s="301"/>
      <c r="D34" s="301"/>
      <c r="E34" s="301"/>
      <c r="F34" s="301"/>
      <c r="G34" s="301"/>
      <c r="H34" s="301"/>
      <c r="I34" s="301"/>
      <c r="J34" s="301"/>
      <c r="K34" s="301"/>
      <c r="L34" s="301"/>
      <c r="M34" s="301"/>
      <c r="N34" s="301"/>
      <c r="O34" s="301"/>
      <c r="P34" s="301"/>
      <c r="Q34" s="301"/>
      <c r="R34" s="301"/>
      <c r="S34" s="301"/>
      <c r="T34" s="301"/>
      <c r="U34" s="301"/>
      <c r="V34" s="301"/>
      <c r="W34" s="302"/>
    </row>
    <row r="35" spans="2:23" ht="37.5" customHeight="1" thickTop="1" x14ac:dyDescent="0.2">
      <c r="B35" s="297" t="s">
        <v>2155</v>
      </c>
      <c r="C35" s="298"/>
      <c r="D35" s="298"/>
      <c r="E35" s="298"/>
      <c r="F35" s="298"/>
      <c r="G35" s="298"/>
      <c r="H35" s="298"/>
      <c r="I35" s="298"/>
      <c r="J35" s="298"/>
      <c r="K35" s="298"/>
      <c r="L35" s="298"/>
      <c r="M35" s="298"/>
      <c r="N35" s="298"/>
      <c r="O35" s="298"/>
      <c r="P35" s="298"/>
      <c r="Q35" s="298"/>
      <c r="R35" s="298"/>
      <c r="S35" s="298"/>
      <c r="T35" s="298"/>
      <c r="U35" s="298"/>
      <c r="V35" s="298"/>
      <c r="W35" s="299"/>
    </row>
    <row r="36" spans="2:23" ht="39.75" customHeight="1" thickBot="1" x14ac:dyDescent="0.25">
      <c r="B36" s="303"/>
      <c r="C36" s="304"/>
      <c r="D36" s="304"/>
      <c r="E36" s="304"/>
      <c r="F36" s="304"/>
      <c r="G36" s="304"/>
      <c r="H36" s="304"/>
      <c r="I36" s="304"/>
      <c r="J36" s="304"/>
      <c r="K36" s="304"/>
      <c r="L36" s="304"/>
      <c r="M36" s="304"/>
      <c r="N36" s="304"/>
      <c r="O36" s="304"/>
      <c r="P36" s="304"/>
      <c r="Q36" s="304"/>
      <c r="R36" s="304"/>
      <c r="S36" s="304"/>
      <c r="T36" s="304"/>
      <c r="U36" s="304"/>
      <c r="V36" s="304"/>
      <c r="W36" s="305"/>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2173</v>
      </c>
      <c r="D4" s="253" t="s">
        <v>2172</v>
      </c>
      <c r="E4" s="253"/>
      <c r="F4" s="253"/>
      <c r="G4" s="253"/>
      <c r="H4" s="254"/>
      <c r="I4" s="18"/>
      <c r="J4" s="255" t="s">
        <v>6</v>
      </c>
      <c r="K4" s="253"/>
      <c r="L4" s="17" t="s">
        <v>661</v>
      </c>
      <c r="M4" s="256" t="s">
        <v>660</v>
      </c>
      <c r="N4" s="256"/>
      <c r="O4" s="256"/>
      <c r="P4" s="256"/>
      <c r="Q4" s="257"/>
      <c r="R4" s="19"/>
      <c r="S4" s="258" t="s">
        <v>9</v>
      </c>
      <c r="T4" s="259"/>
      <c r="U4" s="259"/>
      <c r="V4" s="260" t="s">
        <v>2177</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521</v>
      </c>
      <c r="D6" s="262" t="s">
        <v>2169</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107</v>
      </c>
      <c r="L8" s="26" t="s">
        <v>107</v>
      </c>
      <c r="M8" s="26" t="s">
        <v>107</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11</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2176</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thickBot="1" x14ac:dyDescent="0.25">
      <c r="B21" s="287" t="s">
        <v>2175</v>
      </c>
      <c r="C21" s="288"/>
      <c r="D21" s="288"/>
      <c r="E21" s="288"/>
      <c r="F21" s="288"/>
      <c r="G21" s="288"/>
      <c r="H21" s="288"/>
      <c r="I21" s="288"/>
      <c r="J21" s="288"/>
      <c r="K21" s="288"/>
      <c r="L21" s="288"/>
      <c r="M21" s="289" t="s">
        <v>521</v>
      </c>
      <c r="N21" s="289"/>
      <c r="O21" s="289" t="s">
        <v>60</v>
      </c>
      <c r="P21" s="289"/>
      <c r="Q21" s="290" t="s">
        <v>70</v>
      </c>
      <c r="R21" s="290"/>
      <c r="S21" s="34" t="s">
        <v>2174</v>
      </c>
      <c r="T21" s="34" t="s">
        <v>172</v>
      </c>
      <c r="U21" s="34" t="s">
        <v>172</v>
      </c>
      <c r="V21" s="34" t="str">
        <f>+IF(ISERR(U21/T21*100),"N/A",ROUND(U21/T21*100,2))</f>
        <v>N/A</v>
      </c>
      <c r="W21" s="35" t="str">
        <f>+IF(ISERR(U21/S21*100),"N/A",ROUND(U21/S21*100,2))</f>
        <v>N/A</v>
      </c>
    </row>
    <row r="22" spans="2:27" ht="21.75" customHeight="1" thickTop="1" thickBot="1" x14ac:dyDescent="0.25">
      <c r="B22" s="11" t="s">
        <v>65</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1" t="s">
        <v>2293</v>
      </c>
      <c r="C23" s="292"/>
      <c r="D23" s="292"/>
      <c r="E23" s="292"/>
      <c r="F23" s="292"/>
      <c r="G23" s="292"/>
      <c r="H23" s="292"/>
      <c r="I23" s="292"/>
      <c r="J23" s="292"/>
      <c r="K23" s="292"/>
      <c r="L23" s="292"/>
      <c r="M23" s="292"/>
      <c r="N23" s="292"/>
      <c r="O23" s="292"/>
      <c r="P23" s="292"/>
      <c r="Q23" s="293"/>
      <c r="R23" s="37" t="s">
        <v>45</v>
      </c>
      <c r="S23" s="274" t="s">
        <v>46</v>
      </c>
      <c r="T23" s="274"/>
      <c r="U23" s="38" t="s">
        <v>66</v>
      </c>
      <c r="V23" s="273" t="s">
        <v>67</v>
      </c>
      <c r="W23" s="275"/>
    </row>
    <row r="24" spans="2:27" ht="30.75" customHeight="1" thickBot="1" x14ac:dyDescent="0.25">
      <c r="B24" s="294"/>
      <c r="C24" s="295"/>
      <c r="D24" s="295"/>
      <c r="E24" s="295"/>
      <c r="F24" s="295"/>
      <c r="G24" s="295"/>
      <c r="H24" s="295"/>
      <c r="I24" s="295"/>
      <c r="J24" s="295"/>
      <c r="K24" s="295"/>
      <c r="L24" s="295"/>
      <c r="M24" s="295"/>
      <c r="N24" s="295"/>
      <c r="O24" s="295"/>
      <c r="P24" s="295"/>
      <c r="Q24" s="296"/>
      <c r="R24" s="39" t="s">
        <v>68</v>
      </c>
      <c r="S24" s="39" t="s">
        <v>68</v>
      </c>
      <c r="T24" s="39" t="s">
        <v>60</v>
      </c>
      <c r="U24" s="39" t="s">
        <v>68</v>
      </c>
      <c r="V24" s="39" t="s">
        <v>69</v>
      </c>
      <c r="W24" s="32" t="s">
        <v>70</v>
      </c>
      <c r="Y24" s="36"/>
    </row>
    <row r="25" spans="2:27" ht="23.25" customHeight="1" thickBot="1" x14ac:dyDescent="0.25">
      <c r="B25" s="306" t="s">
        <v>71</v>
      </c>
      <c r="C25" s="307"/>
      <c r="D25" s="307"/>
      <c r="E25" s="40" t="s">
        <v>520</v>
      </c>
      <c r="F25" s="40"/>
      <c r="G25" s="40"/>
      <c r="H25" s="41"/>
      <c r="I25" s="41"/>
      <c r="J25" s="41"/>
      <c r="K25" s="41"/>
      <c r="L25" s="41"/>
      <c r="M25" s="41"/>
      <c r="N25" s="41"/>
      <c r="O25" s="41"/>
      <c r="P25" s="42"/>
      <c r="Q25" s="42"/>
      <c r="R25" s="43" t="s">
        <v>1334</v>
      </c>
      <c r="S25" s="44" t="s">
        <v>11</v>
      </c>
      <c r="T25" s="42"/>
      <c r="U25" s="44" t="s">
        <v>57</v>
      </c>
      <c r="V25" s="42"/>
      <c r="W25" s="45">
        <f>+IF(ISERR(U25/R25*100),"N/A",ROUND(U25/R25*100,2))</f>
        <v>0</v>
      </c>
    </row>
    <row r="26" spans="2:27" ht="26.25" customHeight="1" thickBot="1" x14ac:dyDescent="0.25">
      <c r="B26" s="308" t="s">
        <v>75</v>
      </c>
      <c r="C26" s="309"/>
      <c r="D26" s="309"/>
      <c r="E26" s="46" t="s">
        <v>520</v>
      </c>
      <c r="F26" s="46"/>
      <c r="G26" s="46"/>
      <c r="H26" s="47"/>
      <c r="I26" s="47"/>
      <c r="J26" s="47"/>
      <c r="K26" s="47"/>
      <c r="L26" s="47"/>
      <c r="M26" s="47"/>
      <c r="N26" s="47"/>
      <c r="O26" s="47"/>
      <c r="P26" s="48"/>
      <c r="Q26" s="48"/>
      <c r="R26" s="49" t="s">
        <v>1334</v>
      </c>
      <c r="S26" s="50" t="s">
        <v>57</v>
      </c>
      <c r="T26" s="51">
        <f>+IF(ISERR(S26/R26*100),"N/A",ROUND(S26/R26*100,2))</f>
        <v>0</v>
      </c>
      <c r="U26" s="50" t="s">
        <v>57</v>
      </c>
      <c r="V26" s="51" t="str">
        <f>+IF(ISERR(U26/S26*100),"N/A",ROUND(U26/S26*100,2))</f>
        <v>N/A</v>
      </c>
      <c r="W26" s="52">
        <f>+IF(ISERR(U26/R26*100),"N/A",ROUND(U26/R26*100,2))</f>
        <v>0</v>
      </c>
    </row>
    <row r="27" spans="2:27" ht="22.5" customHeight="1" thickTop="1" thickBot="1" x14ac:dyDescent="0.25">
      <c r="B27" s="11" t="s">
        <v>81</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97" t="s">
        <v>2069</v>
      </c>
      <c r="C28" s="298"/>
      <c r="D28" s="298"/>
      <c r="E28" s="298"/>
      <c r="F28" s="298"/>
      <c r="G28" s="298"/>
      <c r="H28" s="298"/>
      <c r="I28" s="298"/>
      <c r="J28" s="298"/>
      <c r="K28" s="298"/>
      <c r="L28" s="298"/>
      <c r="M28" s="298"/>
      <c r="N28" s="298"/>
      <c r="O28" s="298"/>
      <c r="P28" s="298"/>
      <c r="Q28" s="298"/>
      <c r="R28" s="298"/>
      <c r="S28" s="298"/>
      <c r="T28" s="298"/>
      <c r="U28" s="298"/>
      <c r="V28" s="298"/>
      <c r="W28" s="299"/>
    </row>
    <row r="29" spans="2:27" ht="15" customHeight="1" thickBot="1" x14ac:dyDescent="0.25">
      <c r="B29" s="300"/>
      <c r="C29" s="301"/>
      <c r="D29" s="301"/>
      <c r="E29" s="301"/>
      <c r="F29" s="301"/>
      <c r="G29" s="301"/>
      <c r="H29" s="301"/>
      <c r="I29" s="301"/>
      <c r="J29" s="301"/>
      <c r="K29" s="301"/>
      <c r="L29" s="301"/>
      <c r="M29" s="301"/>
      <c r="N29" s="301"/>
      <c r="O29" s="301"/>
      <c r="P29" s="301"/>
      <c r="Q29" s="301"/>
      <c r="R29" s="301"/>
      <c r="S29" s="301"/>
      <c r="T29" s="301"/>
      <c r="U29" s="301"/>
      <c r="V29" s="301"/>
      <c r="W29" s="302"/>
    </row>
    <row r="30" spans="2:27" ht="37.5" customHeight="1" thickTop="1" x14ac:dyDescent="0.2">
      <c r="B30" s="297" t="s">
        <v>2068</v>
      </c>
      <c r="C30" s="298"/>
      <c r="D30" s="298"/>
      <c r="E30" s="298"/>
      <c r="F30" s="298"/>
      <c r="G30" s="298"/>
      <c r="H30" s="298"/>
      <c r="I30" s="298"/>
      <c r="J30" s="298"/>
      <c r="K30" s="298"/>
      <c r="L30" s="298"/>
      <c r="M30" s="298"/>
      <c r="N30" s="298"/>
      <c r="O30" s="298"/>
      <c r="P30" s="298"/>
      <c r="Q30" s="298"/>
      <c r="R30" s="298"/>
      <c r="S30" s="298"/>
      <c r="T30" s="298"/>
      <c r="U30" s="298"/>
      <c r="V30" s="298"/>
      <c r="W30" s="299"/>
    </row>
    <row r="31" spans="2:27" ht="1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2067</v>
      </c>
      <c r="C32" s="298"/>
      <c r="D32" s="298"/>
      <c r="E32" s="298"/>
      <c r="F32" s="298"/>
      <c r="G32" s="298"/>
      <c r="H32" s="298"/>
      <c r="I32" s="298"/>
      <c r="J32" s="298"/>
      <c r="K32" s="298"/>
      <c r="L32" s="298"/>
      <c r="M32" s="298"/>
      <c r="N32" s="298"/>
      <c r="O32" s="298"/>
      <c r="P32" s="298"/>
      <c r="Q32" s="298"/>
      <c r="R32" s="298"/>
      <c r="S32" s="298"/>
      <c r="T32" s="298"/>
      <c r="U32" s="298"/>
      <c r="V32" s="298"/>
      <c r="W32" s="299"/>
    </row>
    <row r="33" spans="2:23" ht="13.5" thickBot="1" x14ac:dyDescent="0.25">
      <c r="B33" s="303"/>
      <c r="C33" s="304"/>
      <c r="D33" s="304"/>
      <c r="E33" s="304"/>
      <c r="F33" s="304"/>
      <c r="G33" s="304"/>
      <c r="H33" s="304"/>
      <c r="I33" s="304"/>
      <c r="J33" s="304"/>
      <c r="K33" s="304"/>
      <c r="L33" s="304"/>
      <c r="M33" s="304"/>
      <c r="N33" s="304"/>
      <c r="O33" s="304"/>
      <c r="P33" s="304"/>
      <c r="Q33" s="304"/>
      <c r="R33" s="304"/>
      <c r="S33" s="304"/>
      <c r="T33" s="304"/>
      <c r="U33" s="304"/>
      <c r="V33" s="304"/>
      <c r="W33" s="30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2199</v>
      </c>
      <c r="D4" s="253" t="s">
        <v>2198</v>
      </c>
      <c r="E4" s="253"/>
      <c r="F4" s="253"/>
      <c r="G4" s="253"/>
      <c r="H4" s="254"/>
      <c r="I4" s="18"/>
      <c r="J4" s="255" t="s">
        <v>6</v>
      </c>
      <c r="K4" s="253"/>
      <c r="L4" s="17" t="s">
        <v>2197</v>
      </c>
      <c r="M4" s="256" t="s">
        <v>1078</v>
      </c>
      <c r="N4" s="256"/>
      <c r="O4" s="256"/>
      <c r="P4" s="256"/>
      <c r="Q4" s="257"/>
      <c r="R4" s="19"/>
      <c r="S4" s="258" t="s">
        <v>9</v>
      </c>
      <c r="T4" s="259"/>
      <c r="U4" s="259"/>
      <c r="V4" s="260" t="s">
        <v>57</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2183</v>
      </c>
      <c r="D6" s="262" t="s">
        <v>2196</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107</v>
      </c>
      <c r="K8" s="26" t="s">
        <v>2195</v>
      </c>
      <c r="L8" s="26" t="s">
        <v>107</v>
      </c>
      <c r="M8" s="26" t="s">
        <v>2194</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192.75" customHeight="1" thickTop="1" thickBot="1" x14ac:dyDescent="0.25">
      <c r="B10" s="27" t="s">
        <v>25</v>
      </c>
      <c r="C10" s="260" t="s">
        <v>2193</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2192</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2191</v>
      </c>
      <c r="C21" s="288"/>
      <c r="D21" s="288"/>
      <c r="E21" s="288"/>
      <c r="F21" s="288"/>
      <c r="G21" s="288"/>
      <c r="H21" s="288"/>
      <c r="I21" s="288"/>
      <c r="J21" s="288"/>
      <c r="K21" s="288"/>
      <c r="L21" s="288"/>
      <c r="M21" s="289" t="s">
        <v>2183</v>
      </c>
      <c r="N21" s="289"/>
      <c r="O21" s="289" t="s">
        <v>60</v>
      </c>
      <c r="P21" s="289"/>
      <c r="Q21" s="290" t="s">
        <v>53</v>
      </c>
      <c r="R21" s="290"/>
      <c r="S21" s="34" t="s">
        <v>2190</v>
      </c>
      <c r="T21" s="34" t="s">
        <v>2189</v>
      </c>
      <c r="U21" s="34" t="s">
        <v>638</v>
      </c>
      <c r="V21" s="34">
        <f>+IF(ISERR(U21/T21*100),"N/A",ROUND(U21/T21*100,2))</f>
        <v>106.21</v>
      </c>
      <c r="W21" s="35">
        <f>+IF(ISERR(U21/S21*100),"N/A",ROUND(U21/S21*100,2))</f>
        <v>106.42</v>
      </c>
    </row>
    <row r="22" spans="2:27" ht="56.25" customHeight="1" x14ac:dyDescent="0.2">
      <c r="B22" s="287" t="s">
        <v>2188</v>
      </c>
      <c r="C22" s="288"/>
      <c r="D22" s="288"/>
      <c r="E22" s="288"/>
      <c r="F22" s="288"/>
      <c r="G22" s="288"/>
      <c r="H22" s="288"/>
      <c r="I22" s="288"/>
      <c r="J22" s="288"/>
      <c r="K22" s="288"/>
      <c r="L22" s="288"/>
      <c r="M22" s="289" t="s">
        <v>2183</v>
      </c>
      <c r="N22" s="289"/>
      <c r="O22" s="289" t="s">
        <v>2187</v>
      </c>
      <c r="P22" s="289"/>
      <c r="Q22" s="290" t="s">
        <v>70</v>
      </c>
      <c r="R22" s="290"/>
      <c r="S22" s="34" t="s">
        <v>99</v>
      </c>
      <c r="T22" s="34" t="s">
        <v>172</v>
      </c>
      <c r="U22" s="34" t="s">
        <v>172</v>
      </c>
      <c r="V22" s="34" t="str">
        <f>+IF(ISERR(U22/T22*100),"N/A",ROUND(U22/T22*100,2))</f>
        <v>N/A</v>
      </c>
      <c r="W22" s="35" t="str">
        <f>+IF(ISERR(U22/S22*100),"N/A",ROUND(U22/S22*100,2))</f>
        <v>N/A</v>
      </c>
    </row>
    <row r="23" spans="2:27" ht="56.25" customHeight="1" x14ac:dyDescent="0.2">
      <c r="B23" s="287" t="s">
        <v>2186</v>
      </c>
      <c r="C23" s="288"/>
      <c r="D23" s="288"/>
      <c r="E23" s="288"/>
      <c r="F23" s="288"/>
      <c r="G23" s="288"/>
      <c r="H23" s="288"/>
      <c r="I23" s="288"/>
      <c r="J23" s="288"/>
      <c r="K23" s="288"/>
      <c r="L23" s="288"/>
      <c r="M23" s="289" t="s">
        <v>2183</v>
      </c>
      <c r="N23" s="289"/>
      <c r="O23" s="289" t="s">
        <v>60</v>
      </c>
      <c r="P23" s="289"/>
      <c r="Q23" s="290" t="s">
        <v>464</v>
      </c>
      <c r="R23" s="290"/>
      <c r="S23" s="34" t="s">
        <v>248</v>
      </c>
      <c r="T23" s="34" t="s">
        <v>172</v>
      </c>
      <c r="U23" s="34" t="s">
        <v>172</v>
      </c>
      <c r="V23" s="34" t="str">
        <f>+IF(ISERR(U23/T23*100),"N/A",ROUND(U23/T23*100,2))</f>
        <v>N/A</v>
      </c>
      <c r="W23" s="35" t="str">
        <f>+IF(ISERR(U23/S23*100),"N/A",ROUND(U23/S23*100,2))</f>
        <v>N/A</v>
      </c>
    </row>
    <row r="24" spans="2:27" ht="56.25" customHeight="1" x14ac:dyDescent="0.2">
      <c r="B24" s="287" t="s">
        <v>2185</v>
      </c>
      <c r="C24" s="288"/>
      <c r="D24" s="288"/>
      <c r="E24" s="288"/>
      <c r="F24" s="288"/>
      <c r="G24" s="288"/>
      <c r="H24" s="288"/>
      <c r="I24" s="288"/>
      <c r="J24" s="288"/>
      <c r="K24" s="288"/>
      <c r="L24" s="288"/>
      <c r="M24" s="289" t="s">
        <v>2183</v>
      </c>
      <c r="N24" s="289"/>
      <c r="O24" s="289" t="s">
        <v>60</v>
      </c>
      <c r="P24" s="289"/>
      <c r="Q24" s="290" t="s">
        <v>464</v>
      </c>
      <c r="R24" s="290"/>
      <c r="S24" s="34" t="s">
        <v>96</v>
      </c>
      <c r="T24" s="34" t="s">
        <v>172</v>
      </c>
      <c r="U24" s="34" t="s">
        <v>172</v>
      </c>
      <c r="V24" s="34" t="str">
        <f>+IF(ISERR(U24/T24*100),"N/A",ROUND(U24/T24*100,2))</f>
        <v>N/A</v>
      </c>
      <c r="W24" s="35" t="str">
        <f>+IF(ISERR(U24/S24*100),"N/A",ROUND(U24/S24*100,2))</f>
        <v>N/A</v>
      </c>
    </row>
    <row r="25" spans="2:27" ht="56.25" customHeight="1" thickBot="1" x14ac:dyDescent="0.25">
      <c r="B25" s="287" t="s">
        <v>2184</v>
      </c>
      <c r="C25" s="288"/>
      <c r="D25" s="288"/>
      <c r="E25" s="288"/>
      <c r="F25" s="288"/>
      <c r="G25" s="288"/>
      <c r="H25" s="288"/>
      <c r="I25" s="288"/>
      <c r="J25" s="288"/>
      <c r="K25" s="288"/>
      <c r="L25" s="288"/>
      <c r="M25" s="289" t="s">
        <v>2183</v>
      </c>
      <c r="N25" s="289"/>
      <c r="O25" s="289" t="s">
        <v>60</v>
      </c>
      <c r="P25" s="289"/>
      <c r="Q25" s="290" t="s">
        <v>464</v>
      </c>
      <c r="R25" s="290"/>
      <c r="S25" s="34" t="s">
        <v>2182</v>
      </c>
      <c r="T25" s="34" t="s">
        <v>172</v>
      </c>
      <c r="U25" s="34" t="s">
        <v>172</v>
      </c>
      <c r="V25" s="34" t="str">
        <f>+IF(ISERR(U25/T25*100),"N/A",ROUND(U25/T25*100,2))</f>
        <v>N/A</v>
      </c>
      <c r="W25" s="35" t="str">
        <f>+IF(ISERR(U25/S25*100),"N/A",ROUND(U25/S25*100,2))</f>
        <v>N/A</v>
      </c>
    </row>
    <row r="26" spans="2:27" ht="21.75" customHeight="1" thickTop="1" thickBot="1" x14ac:dyDescent="0.25">
      <c r="B26" s="11" t="s">
        <v>65</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91" t="s">
        <v>2293</v>
      </c>
      <c r="C27" s="292"/>
      <c r="D27" s="292"/>
      <c r="E27" s="292"/>
      <c r="F27" s="292"/>
      <c r="G27" s="292"/>
      <c r="H27" s="292"/>
      <c r="I27" s="292"/>
      <c r="J27" s="292"/>
      <c r="K27" s="292"/>
      <c r="L27" s="292"/>
      <c r="M27" s="292"/>
      <c r="N27" s="292"/>
      <c r="O27" s="292"/>
      <c r="P27" s="292"/>
      <c r="Q27" s="293"/>
      <c r="R27" s="37" t="s">
        <v>45</v>
      </c>
      <c r="S27" s="274" t="s">
        <v>46</v>
      </c>
      <c r="T27" s="274"/>
      <c r="U27" s="38" t="s">
        <v>66</v>
      </c>
      <c r="V27" s="273" t="s">
        <v>67</v>
      </c>
      <c r="W27" s="275"/>
    </row>
    <row r="28" spans="2:27" ht="30.75" customHeight="1" thickBot="1" x14ac:dyDescent="0.25">
      <c r="B28" s="294"/>
      <c r="C28" s="295"/>
      <c r="D28" s="295"/>
      <c r="E28" s="295"/>
      <c r="F28" s="295"/>
      <c r="G28" s="295"/>
      <c r="H28" s="295"/>
      <c r="I28" s="295"/>
      <c r="J28" s="295"/>
      <c r="K28" s="295"/>
      <c r="L28" s="295"/>
      <c r="M28" s="295"/>
      <c r="N28" s="295"/>
      <c r="O28" s="295"/>
      <c r="P28" s="295"/>
      <c r="Q28" s="296"/>
      <c r="R28" s="39" t="s">
        <v>68</v>
      </c>
      <c r="S28" s="39" t="s">
        <v>68</v>
      </c>
      <c r="T28" s="39" t="s">
        <v>60</v>
      </c>
      <c r="U28" s="39" t="s">
        <v>68</v>
      </c>
      <c r="V28" s="39" t="s">
        <v>69</v>
      </c>
      <c r="W28" s="32" t="s">
        <v>70</v>
      </c>
      <c r="Y28" s="36"/>
    </row>
    <row r="29" spans="2:27" ht="23.25" customHeight="1" thickBot="1" x14ac:dyDescent="0.25">
      <c r="B29" s="306" t="s">
        <v>71</v>
      </c>
      <c r="C29" s="307"/>
      <c r="D29" s="307"/>
      <c r="E29" s="40" t="s">
        <v>2181</v>
      </c>
      <c r="F29" s="40"/>
      <c r="G29" s="40"/>
      <c r="H29" s="41"/>
      <c r="I29" s="41"/>
      <c r="J29" s="41"/>
      <c r="K29" s="41"/>
      <c r="L29" s="41"/>
      <c r="M29" s="41"/>
      <c r="N29" s="41"/>
      <c r="O29" s="41"/>
      <c r="P29" s="42"/>
      <c r="Q29" s="42"/>
      <c r="R29" s="43" t="s">
        <v>172</v>
      </c>
      <c r="S29" s="44" t="s">
        <v>11</v>
      </c>
      <c r="T29" s="42"/>
      <c r="U29" s="44" t="s">
        <v>57</v>
      </c>
      <c r="V29" s="42"/>
      <c r="W29" s="45" t="str">
        <f>+IF(ISERR(U29/R29*100),"N/A",ROUND(U29/R29*100,2))</f>
        <v>N/A</v>
      </c>
    </row>
    <row r="30" spans="2:27" ht="26.25" customHeight="1" thickBot="1" x14ac:dyDescent="0.25">
      <c r="B30" s="308" t="s">
        <v>75</v>
      </c>
      <c r="C30" s="309"/>
      <c r="D30" s="309"/>
      <c r="E30" s="46" t="s">
        <v>2181</v>
      </c>
      <c r="F30" s="46"/>
      <c r="G30" s="46"/>
      <c r="H30" s="47"/>
      <c r="I30" s="47"/>
      <c r="J30" s="47"/>
      <c r="K30" s="47"/>
      <c r="L30" s="47"/>
      <c r="M30" s="47"/>
      <c r="N30" s="47"/>
      <c r="O30" s="47"/>
      <c r="P30" s="48"/>
      <c r="Q30" s="48"/>
      <c r="R30" s="49" t="s">
        <v>172</v>
      </c>
      <c r="S30" s="50" t="s">
        <v>57</v>
      </c>
      <c r="T30" s="51" t="str">
        <f>+IF(ISERR(S30/R30*100),"N/A",ROUND(S30/R30*100,2))</f>
        <v>N/A</v>
      </c>
      <c r="U30" s="50" t="s">
        <v>57</v>
      </c>
      <c r="V30" s="51" t="str">
        <f>+IF(ISERR(U30/S30*100),"N/A",ROUND(U30/S30*100,2))</f>
        <v>N/A</v>
      </c>
      <c r="W30" s="52" t="str">
        <f>+IF(ISERR(U30/R30*100),"N/A",ROUND(U30/R30*100,2))</f>
        <v>N/A</v>
      </c>
    </row>
    <row r="31" spans="2:27" ht="22.5" customHeight="1" thickTop="1" thickBot="1" x14ac:dyDescent="0.25">
      <c r="B31" s="11" t="s">
        <v>81</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97" t="s">
        <v>2180</v>
      </c>
      <c r="C32" s="298"/>
      <c r="D32" s="298"/>
      <c r="E32" s="298"/>
      <c r="F32" s="298"/>
      <c r="G32" s="298"/>
      <c r="H32" s="298"/>
      <c r="I32" s="298"/>
      <c r="J32" s="298"/>
      <c r="K32" s="298"/>
      <c r="L32" s="298"/>
      <c r="M32" s="298"/>
      <c r="N32" s="298"/>
      <c r="O32" s="298"/>
      <c r="P32" s="298"/>
      <c r="Q32" s="298"/>
      <c r="R32" s="298"/>
      <c r="S32" s="298"/>
      <c r="T32" s="298"/>
      <c r="U32" s="298"/>
      <c r="V32" s="298"/>
      <c r="W32" s="299"/>
    </row>
    <row r="33" spans="2:23" ht="80.25" customHeight="1" thickBot="1" x14ac:dyDescent="0.25">
      <c r="B33" s="300"/>
      <c r="C33" s="301"/>
      <c r="D33" s="301"/>
      <c r="E33" s="301"/>
      <c r="F33" s="301"/>
      <c r="G33" s="301"/>
      <c r="H33" s="301"/>
      <c r="I33" s="301"/>
      <c r="J33" s="301"/>
      <c r="K33" s="301"/>
      <c r="L33" s="301"/>
      <c r="M33" s="301"/>
      <c r="N33" s="301"/>
      <c r="O33" s="301"/>
      <c r="P33" s="301"/>
      <c r="Q33" s="301"/>
      <c r="R33" s="301"/>
      <c r="S33" s="301"/>
      <c r="T33" s="301"/>
      <c r="U33" s="301"/>
      <c r="V33" s="301"/>
      <c r="W33" s="302"/>
    </row>
    <row r="34" spans="2:23" ht="37.5" customHeight="1" thickTop="1" x14ac:dyDescent="0.2">
      <c r="B34" s="297" t="s">
        <v>2179</v>
      </c>
      <c r="C34" s="298"/>
      <c r="D34" s="298"/>
      <c r="E34" s="298"/>
      <c r="F34" s="298"/>
      <c r="G34" s="298"/>
      <c r="H34" s="298"/>
      <c r="I34" s="298"/>
      <c r="J34" s="298"/>
      <c r="K34" s="298"/>
      <c r="L34" s="298"/>
      <c r="M34" s="298"/>
      <c r="N34" s="298"/>
      <c r="O34" s="298"/>
      <c r="P34" s="298"/>
      <c r="Q34" s="298"/>
      <c r="R34" s="298"/>
      <c r="S34" s="298"/>
      <c r="T34" s="298"/>
      <c r="U34" s="298"/>
      <c r="V34" s="298"/>
      <c r="W34" s="299"/>
    </row>
    <row r="35" spans="2:23" ht="27.75" customHeight="1" thickBot="1" x14ac:dyDescent="0.25">
      <c r="B35" s="300"/>
      <c r="C35" s="301"/>
      <c r="D35" s="301"/>
      <c r="E35" s="301"/>
      <c r="F35" s="301"/>
      <c r="G35" s="301"/>
      <c r="H35" s="301"/>
      <c r="I35" s="301"/>
      <c r="J35" s="301"/>
      <c r="K35" s="301"/>
      <c r="L35" s="301"/>
      <c r="M35" s="301"/>
      <c r="N35" s="301"/>
      <c r="O35" s="301"/>
      <c r="P35" s="301"/>
      <c r="Q35" s="301"/>
      <c r="R35" s="301"/>
      <c r="S35" s="301"/>
      <c r="T35" s="301"/>
      <c r="U35" s="301"/>
      <c r="V35" s="301"/>
      <c r="W35" s="302"/>
    </row>
    <row r="36" spans="2:23" ht="37.5" customHeight="1" thickTop="1" x14ac:dyDescent="0.2">
      <c r="B36" s="297" t="s">
        <v>2178</v>
      </c>
      <c r="C36" s="298"/>
      <c r="D36" s="298"/>
      <c r="E36" s="298"/>
      <c r="F36" s="298"/>
      <c r="G36" s="298"/>
      <c r="H36" s="298"/>
      <c r="I36" s="298"/>
      <c r="J36" s="298"/>
      <c r="K36" s="298"/>
      <c r="L36" s="298"/>
      <c r="M36" s="298"/>
      <c r="N36" s="298"/>
      <c r="O36" s="298"/>
      <c r="P36" s="298"/>
      <c r="Q36" s="298"/>
      <c r="R36" s="298"/>
      <c r="S36" s="298"/>
      <c r="T36" s="298"/>
      <c r="U36" s="298"/>
      <c r="V36" s="298"/>
      <c r="W36" s="299"/>
    </row>
    <row r="37" spans="2:23" ht="30" customHeight="1" thickBot="1" x14ac:dyDescent="0.25">
      <c r="B37" s="303"/>
      <c r="C37" s="304"/>
      <c r="D37" s="304"/>
      <c r="E37" s="304"/>
      <c r="F37" s="304"/>
      <c r="G37" s="304"/>
      <c r="H37" s="304"/>
      <c r="I37" s="304"/>
      <c r="J37" s="304"/>
      <c r="K37" s="304"/>
      <c r="L37" s="304"/>
      <c r="M37" s="304"/>
      <c r="N37" s="304"/>
      <c r="O37" s="304"/>
      <c r="P37" s="304"/>
      <c r="Q37" s="304"/>
      <c r="R37" s="304"/>
      <c r="S37" s="304"/>
      <c r="T37" s="304"/>
      <c r="U37" s="304"/>
      <c r="V37" s="304"/>
      <c r="W37" s="305"/>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51" t="s">
        <v>0</v>
      </c>
      <c r="B1" s="251"/>
      <c r="C1" s="251"/>
      <c r="D1" s="251"/>
      <c r="E1" s="251"/>
      <c r="F1" s="251"/>
      <c r="G1" s="251"/>
      <c r="H1" s="251"/>
      <c r="I1" s="251"/>
      <c r="J1" s="251"/>
      <c r="K1" s="251"/>
      <c r="L1" s="251"/>
      <c r="M1" s="251"/>
      <c r="N1" s="251"/>
      <c r="O1" s="251"/>
      <c r="P1" s="251"/>
      <c r="Q1" s="5" t="s">
        <v>1</v>
      </c>
      <c r="R1" s="6"/>
      <c r="S1" s="6"/>
      <c r="T1" s="6"/>
      <c r="V1" s="7"/>
      <c r="W1" s="8"/>
      <c r="X1" s="8"/>
      <c r="Y1" s="9"/>
      <c r="AC1" s="10"/>
    </row>
    <row r="2" spans="1:29" ht="49.5" customHeight="1" thickBot="1" x14ac:dyDescent="0.25">
      <c r="B2" s="252" t="s">
        <v>2292</v>
      </c>
      <c r="C2" s="252"/>
      <c r="D2" s="252"/>
      <c r="E2" s="252"/>
      <c r="F2" s="252"/>
      <c r="G2" s="252"/>
      <c r="H2" s="252"/>
      <c r="I2" s="252"/>
      <c r="J2" s="252"/>
      <c r="K2" s="252"/>
      <c r="L2" s="252"/>
      <c r="M2" s="252"/>
      <c r="N2" s="252"/>
      <c r="O2" s="252"/>
      <c r="P2" s="252"/>
      <c r="Q2" s="252"/>
      <c r="R2" s="252"/>
      <c r="S2" s="252"/>
      <c r="T2" s="252"/>
      <c r="U2" s="252"/>
      <c r="V2" s="252"/>
      <c r="W2" s="25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2199</v>
      </c>
      <c r="D4" s="253" t="s">
        <v>2198</v>
      </c>
      <c r="E4" s="253"/>
      <c r="F4" s="253"/>
      <c r="G4" s="253"/>
      <c r="H4" s="254"/>
      <c r="I4" s="18"/>
      <c r="J4" s="255" t="s">
        <v>6</v>
      </c>
      <c r="K4" s="253"/>
      <c r="L4" s="17" t="s">
        <v>2218</v>
      </c>
      <c r="M4" s="256" t="s">
        <v>2217</v>
      </c>
      <c r="N4" s="256"/>
      <c r="O4" s="256"/>
      <c r="P4" s="256"/>
      <c r="Q4" s="257"/>
      <c r="R4" s="19"/>
      <c r="S4" s="258" t="s">
        <v>9</v>
      </c>
      <c r="T4" s="259"/>
      <c r="U4" s="259"/>
      <c r="V4" s="260" t="s">
        <v>57</v>
      </c>
      <c r="W4" s="261"/>
    </row>
    <row r="5" spans="1:29" ht="15.75" customHeight="1" thickTop="1" x14ac:dyDescent="0.2">
      <c r="B5" s="20" t="s">
        <v>11</v>
      </c>
      <c r="C5" s="249" t="s">
        <v>11</v>
      </c>
      <c r="D5" s="249"/>
      <c r="E5" s="249"/>
      <c r="F5" s="249"/>
      <c r="G5" s="249"/>
      <c r="H5" s="249"/>
      <c r="I5" s="249"/>
      <c r="J5" s="249"/>
      <c r="K5" s="249"/>
      <c r="L5" s="249"/>
      <c r="M5" s="249"/>
      <c r="N5" s="249"/>
      <c r="O5" s="249"/>
      <c r="P5" s="249"/>
      <c r="Q5" s="249"/>
      <c r="R5" s="249"/>
      <c r="S5" s="249"/>
      <c r="T5" s="249"/>
      <c r="U5" s="249"/>
      <c r="V5" s="249"/>
      <c r="W5" s="250"/>
    </row>
    <row r="6" spans="1:29" ht="30" customHeight="1" thickBot="1" x14ac:dyDescent="0.25">
      <c r="B6" s="20" t="s">
        <v>12</v>
      </c>
      <c r="C6" s="21" t="s">
        <v>2183</v>
      </c>
      <c r="D6" s="262" t="s">
        <v>2196</v>
      </c>
      <c r="E6" s="262"/>
      <c r="F6" s="262"/>
      <c r="G6" s="262"/>
      <c r="H6" s="262"/>
      <c r="I6" s="22"/>
      <c r="J6" s="263" t="s">
        <v>15</v>
      </c>
      <c r="K6" s="263"/>
      <c r="L6" s="263" t="s">
        <v>16</v>
      </c>
      <c r="M6" s="263"/>
      <c r="N6" s="250" t="s">
        <v>11</v>
      </c>
      <c r="O6" s="250"/>
      <c r="P6" s="250"/>
      <c r="Q6" s="250"/>
      <c r="R6" s="250"/>
      <c r="S6" s="250"/>
      <c r="T6" s="250"/>
      <c r="U6" s="250"/>
      <c r="V6" s="250"/>
      <c r="W6" s="250"/>
    </row>
    <row r="7" spans="1:29" ht="30" customHeight="1" thickBot="1" x14ac:dyDescent="0.25">
      <c r="B7" s="23"/>
      <c r="C7" s="21" t="s">
        <v>11</v>
      </c>
      <c r="D7" s="249" t="s">
        <v>11</v>
      </c>
      <c r="E7" s="249"/>
      <c r="F7" s="249"/>
      <c r="G7" s="249"/>
      <c r="H7" s="249"/>
      <c r="I7" s="22"/>
      <c r="J7" s="24" t="s">
        <v>19</v>
      </c>
      <c r="K7" s="24" t="s">
        <v>20</v>
      </c>
      <c r="L7" s="24" t="s">
        <v>19</v>
      </c>
      <c r="M7" s="24" t="s">
        <v>20</v>
      </c>
      <c r="N7" s="25"/>
      <c r="O7" s="250" t="s">
        <v>11</v>
      </c>
      <c r="P7" s="250"/>
      <c r="Q7" s="250"/>
      <c r="R7" s="250"/>
      <c r="S7" s="250"/>
      <c r="T7" s="250"/>
      <c r="U7" s="250"/>
      <c r="V7" s="250"/>
      <c r="W7" s="250"/>
    </row>
    <row r="8" spans="1:29" ht="30" customHeight="1" thickBot="1" x14ac:dyDescent="0.25">
      <c r="B8" s="23"/>
      <c r="C8" s="21" t="s">
        <v>11</v>
      </c>
      <c r="D8" s="249" t="s">
        <v>11</v>
      </c>
      <c r="E8" s="249"/>
      <c r="F8" s="249"/>
      <c r="G8" s="249"/>
      <c r="H8" s="249"/>
      <c r="I8" s="22"/>
      <c r="J8" s="26" t="s">
        <v>2216</v>
      </c>
      <c r="K8" s="26" t="s">
        <v>1260</v>
      </c>
      <c r="L8" s="26" t="s">
        <v>2215</v>
      </c>
      <c r="M8" s="26" t="s">
        <v>2214</v>
      </c>
      <c r="N8" s="25"/>
      <c r="O8" s="22"/>
      <c r="P8" s="250" t="s">
        <v>11</v>
      </c>
      <c r="Q8" s="250"/>
      <c r="R8" s="250"/>
      <c r="S8" s="250"/>
      <c r="T8" s="250"/>
      <c r="U8" s="250"/>
      <c r="V8" s="250"/>
      <c r="W8" s="250"/>
    </row>
    <row r="9" spans="1:29" ht="25.5" customHeight="1" thickBot="1" x14ac:dyDescent="0.25">
      <c r="B9" s="23"/>
      <c r="C9" s="249" t="s">
        <v>11</v>
      </c>
      <c r="D9" s="249"/>
      <c r="E9" s="249"/>
      <c r="F9" s="249"/>
      <c r="G9" s="249"/>
      <c r="H9" s="249"/>
      <c r="I9" s="249"/>
      <c r="J9" s="249"/>
      <c r="K9" s="249"/>
      <c r="L9" s="249"/>
      <c r="M9" s="249"/>
      <c r="N9" s="249"/>
      <c r="O9" s="249"/>
      <c r="P9" s="249"/>
      <c r="Q9" s="249"/>
      <c r="R9" s="249"/>
      <c r="S9" s="249"/>
      <c r="T9" s="249"/>
      <c r="U9" s="249"/>
      <c r="V9" s="249"/>
      <c r="W9" s="250"/>
    </row>
    <row r="10" spans="1:29" ht="66.75" customHeight="1" thickTop="1" thickBot="1" x14ac:dyDescent="0.25">
      <c r="B10" s="27" t="s">
        <v>25</v>
      </c>
      <c r="C10" s="260" t="s">
        <v>2213</v>
      </c>
      <c r="D10" s="260"/>
      <c r="E10" s="260"/>
      <c r="F10" s="260"/>
      <c r="G10" s="260"/>
      <c r="H10" s="260"/>
      <c r="I10" s="260"/>
      <c r="J10" s="260"/>
      <c r="K10" s="260"/>
      <c r="L10" s="260"/>
      <c r="M10" s="260"/>
      <c r="N10" s="260"/>
      <c r="O10" s="260"/>
      <c r="P10" s="260"/>
      <c r="Q10" s="260"/>
      <c r="R10" s="260"/>
      <c r="S10" s="260"/>
      <c r="T10" s="260"/>
      <c r="U10" s="260"/>
      <c r="V10" s="260"/>
      <c r="W10" s="26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4" t="s">
        <v>28</v>
      </c>
      <c r="C13" s="265"/>
      <c r="D13" s="265"/>
      <c r="E13" s="265"/>
      <c r="F13" s="265"/>
      <c r="G13" s="265"/>
      <c r="H13" s="265"/>
      <c r="I13" s="265"/>
      <c r="J13" s="28"/>
      <c r="K13" s="265" t="s">
        <v>29</v>
      </c>
      <c r="L13" s="265"/>
      <c r="M13" s="265"/>
      <c r="N13" s="265"/>
      <c r="O13" s="265"/>
      <c r="P13" s="265"/>
      <c r="Q13" s="265"/>
      <c r="R13" s="29"/>
      <c r="S13" s="265" t="s">
        <v>30</v>
      </c>
      <c r="T13" s="265"/>
      <c r="U13" s="265"/>
      <c r="V13" s="265"/>
      <c r="W13" s="266"/>
    </row>
    <row r="14" spans="1:29" ht="69" customHeight="1" x14ac:dyDescent="0.2">
      <c r="B14" s="20" t="s">
        <v>31</v>
      </c>
      <c r="C14" s="262" t="s">
        <v>11</v>
      </c>
      <c r="D14" s="262"/>
      <c r="E14" s="262"/>
      <c r="F14" s="262"/>
      <c r="G14" s="262"/>
      <c r="H14" s="262"/>
      <c r="I14" s="262"/>
      <c r="J14" s="30"/>
      <c r="K14" s="30" t="s">
        <v>32</v>
      </c>
      <c r="L14" s="262" t="s">
        <v>11</v>
      </c>
      <c r="M14" s="262"/>
      <c r="N14" s="262"/>
      <c r="O14" s="262"/>
      <c r="P14" s="262"/>
      <c r="Q14" s="262"/>
      <c r="R14" s="22"/>
      <c r="S14" s="30" t="s">
        <v>33</v>
      </c>
      <c r="T14" s="267" t="s">
        <v>2192</v>
      </c>
      <c r="U14" s="267"/>
      <c r="V14" s="267"/>
      <c r="W14" s="267"/>
    </row>
    <row r="15" spans="1:29" ht="86.25" customHeight="1" x14ac:dyDescent="0.2">
      <c r="B15" s="20" t="s">
        <v>35</v>
      </c>
      <c r="C15" s="262" t="s">
        <v>11</v>
      </c>
      <c r="D15" s="262"/>
      <c r="E15" s="262"/>
      <c r="F15" s="262"/>
      <c r="G15" s="262"/>
      <c r="H15" s="262"/>
      <c r="I15" s="262"/>
      <c r="J15" s="30"/>
      <c r="K15" s="30" t="s">
        <v>35</v>
      </c>
      <c r="L15" s="262" t="s">
        <v>11</v>
      </c>
      <c r="M15" s="262"/>
      <c r="N15" s="262"/>
      <c r="O15" s="262"/>
      <c r="P15" s="262"/>
      <c r="Q15" s="262"/>
      <c r="R15" s="22"/>
      <c r="S15" s="30" t="s">
        <v>36</v>
      </c>
      <c r="T15" s="267" t="s">
        <v>11</v>
      </c>
      <c r="U15" s="267"/>
      <c r="V15" s="267"/>
      <c r="W15" s="267"/>
    </row>
    <row r="16" spans="1:29" ht="25.5" customHeight="1" thickBot="1" x14ac:dyDescent="0.25">
      <c r="B16" s="31" t="s">
        <v>37</v>
      </c>
      <c r="C16" s="268" t="s">
        <v>11</v>
      </c>
      <c r="D16" s="268"/>
      <c r="E16" s="268"/>
      <c r="F16" s="268"/>
      <c r="G16" s="268"/>
      <c r="H16" s="268"/>
      <c r="I16" s="268"/>
      <c r="J16" s="268"/>
      <c r="K16" s="268"/>
      <c r="L16" s="268"/>
      <c r="M16" s="268"/>
      <c r="N16" s="268"/>
      <c r="O16" s="268"/>
      <c r="P16" s="268"/>
      <c r="Q16" s="268"/>
      <c r="R16" s="268"/>
      <c r="S16" s="268"/>
      <c r="T16" s="268"/>
      <c r="U16" s="268"/>
      <c r="V16" s="268"/>
      <c r="W16" s="269"/>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70" t="s">
        <v>39</v>
      </c>
      <c r="C18" s="271"/>
      <c r="D18" s="271"/>
      <c r="E18" s="271"/>
      <c r="F18" s="271"/>
      <c r="G18" s="271"/>
      <c r="H18" s="271"/>
      <c r="I18" s="271"/>
      <c r="J18" s="271"/>
      <c r="K18" s="271"/>
      <c r="L18" s="271"/>
      <c r="M18" s="271"/>
      <c r="N18" s="271"/>
      <c r="O18" s="271"/>
      <c r="P18" s="271"/>
      <c r="Q18" s="271"/>
      <c r="R18" s="271"/>
      <c r="S18" s="271"/>
      <c r="T18" s="272"/>
      <c r="U18" s="273" t="s">
        <v>40</v>
      </c>
      <c r="V18" s="274"/>
      <c r="W18" s="275"/>
    </row>
    <row r="19" spans="2:27" ht="14.25" customHeight="1" x14ac:dyDescent="0.2">
      <c r="B19" s="276" t="s">
        <v>41</v>
      </c>
      <c r="C19" s="277"/>
      <c r="D19" s="277"/>
      <c r="E19" s="277"/>
      <c r="F19" s="277"/>
      <c r="G19" s="277"/>
      <c r="H19" s="277"/>
      <c r="I19" s="277"/>
      <c r="J19" s="277"/>
      <c r="K19" s="277"/>
      <c r="L19" s="277"/>
      <c r="M19" s="277" t="s">
        <v>42</v>
      </c>
      <c r="N19" s="277"/>
      <c r="O19" s="277" t="s">
        <v>43</v>
      </c>
      <c r="P19" s="277"/>
      <c r="Q19" s="277" t="s">
        <v>44</v>
      </c>
      <c r="R19" s="277"/>
      <c r="S19" s="277" t="s">
        <v>45</v>
      </c>
      <c r="T19" s="280" t="s">
        <v>46</v>
      </c>
      <c r="U19" s="282" t="s">
        <v>47</v>
      </c>
      <c r="V19" s="284" t="s">
        <v>48</v>
      </c>
      <c r="W19" s="285" t="s">
        <v>49</v>
      </c>
    </row>
    <row r="20" spans="2:27" ht="27" customHeight="1" thickBot="1" x14ac:dyDescent="0.25">
      <c r="B20" s="278"/>
      <c r="C20" s="279"/>
      <c r="D20" s="279"/>
      <c r="E20" s="279"/>
      <c r="F20" s="279"/>
      <c r="G20" s="279"/>
      <c r="H20" s="279"/>
      <c r="I20" s="279"/>
      <c r="J20" s="279"/>
      <c r="K20" s="279"/>
      <c r="L20" s="279"/>
      <c r="M20" s="279"/>
      <c r="N20" s="279"/>
      <c r="O20" s="279"/>
      <c r="P20" s="279"/>
      <c r="Q20" s="279"/>
      <c r="R20" s="279"/>
      <c r="S20" s="279"/>
      <c r="T20" s="281"/>
      <c r="U20" s="283"/>
      <c r="V20" s="279"/>
      <c r="W20" s="286"/>
      <c r="Z20" s="33" t="s">
        <v>11</v>
      </c>
      <c r="AA20" s="33" t="s">
        <v>50</v>
      </c>
    </row>
    <row r="21" spans="2:27" ht="56.25" customHeight="1" x14ac:dyDescent="0.2">
      <c r="B21" s="287" t="s">
        <v>2212</v>
      </c>
      <c r="C21" s="288"/>
      <c r="D21" s="288"/>
      <c r="E21" s="288"/>
      <c r="F21" s="288"/>
      <c r="G21" s="288"/>
      <c r="H21" s="288"/>
      <c r="I21" s="288"/>
      <c r="J21" s="288"/>
      <c r="K21" s="288"/>
      <c r="L21" s="288"/>
      <c r="M21" s="289" t="s">
        <v>2183</v>
      </c>
      <c r="N21" s="289"/>
      <c r="O21" s="289" t="s">
        <v>60</v>
      </c>
      <c r="P21" s="289"/>
      <c r="Q21" s="290" t="s">
        <v>53</v>
      </c>
      <c r="R21" s="290"/>
      <c r="S21" s="34" t="s">
        <v>2211</v>
      </c>
      <c r="T21" s="34" t="s">
        <v>2211</v>
      </c>
      <c r="U21" s="34" t="s">
        <v>2211</v>
      </c>
      <c r="V21" s="34">
        <f>+IF(ISERR(U21/T21*100),"N/A",ROUND(U21/T21*100,2))</f>
        <v>100</v>
      </c>
      <c r="W21" s="35">
        <f>+IF(ISERR(U21/S21*100),"N/A",ROUND(U21/S21*100,2))</f>
        <v>100</v>
      </c>
    </row>
    <row r="22" spans="2:27" ht="56.25" customHeight="1" x14ac:dyDescent="0.2">
      <c r="B22" s="287" t="s">
        <v>2210</v>
      </c>
      <c r="C22" s="288"/>
      <c r="D22" s="288"/>
      <c r="E22" s="288"/>
      <c r="F22" s="288"/>
      <c r="G22" s="288"/>
      <c r="H22" s="288"/>
      <c r="I22" s="288"/>
      <c r="J22" s="288"/>
      <c r="K22" s="288"/>
      <c r="L22" s="288"/>
      <c r="M22" s="289" t="s">
        <v>2183</v>
      </c>
      <c r="N22" s="289"/>
      <c r="O22" s="289" t="s">
        <v>60</v>
      </c>
      <c r="P22" s="289"/>
      <c r="Q22" s="290" t="s">
        <v>53</v>
      </c>
      <c r="R22" s="290"/>
      <c r="S22" s="34" t="s">
        <v>2209</v>
      </c>
      <c r="T22" s="34" t="s">
        <v>2208</v>
      </c>
      <c r="U22" s="34" t="s">
        <v>2207</v>
      </c>
      <c r="V22" s="34">
        <f>+IF(ISERR(U22/T22*100),"N/A",ROUND(U22/T22*100,2))</f>
        <v>100.52</v>
      </c>
      <c r="W22" s="35">
        <f>+IF(ISERR(U22/S22*100),"N/A",ROUND(U22/S22*100,2))</f>
        <v>98.46</v>
      </c>
    </row>
    <row r="23" spans="2:27" ht="56.25" customHeight="1" thickBot="1" x14ac:dyDescent="0.25">
      <c r="B23" s="287" t="s">
        <v>2206</v>
      </c>
      <c r="C23" s="288"/>
      <c r="D23" s="288"/>
      <c r="E23" s="288"/>
      <c r="F23" s="288"/>
      <c r="G23" s="288"/>
      <c r="H23" s="288"/>
      <c r="I23" s="288"/>
      <c r="J23" s="288"/>
      <c r="K23" s="288"/>
      <c r="L23" s="288"/>
      <c r="M23" s="289" t="s">
        <v>2183</v>
      </c>
      <c r="N23" s="289"/>
      <c r="O23" s="289" t="s">
        <v>60</v>
      </c>
      <c r="P23" s="289"/>
      <c r="Q23" s="290" t="s">
        <v>53</v>
      </c>
      <c r="R23" s="290"/>
      <c r="S23" s="34" t="s">
        <v>2205</v>
      </c>
      <c r="T23" s="34" t="s">
        <v>2204</v>
      </c>
      <c r="U23" s="34" t="s">
        <v>2203</v>
      </c>
      <c r="V23" s="34">
        <f>+IF(ISERR(U23/T23*100),"N/A",ROUND(U23/T23*100,2))</f>
        <v>98.1</v>
      </c>
      <c r="W23" s="35">
        <f>+IF(ISERR(U23/S23*100),"N/A",ROUND(U23/S23*100,2))</f>
        <v>99.54</v>
      </c>
    </row>
    <row r="24" spans="2:27" ht="21.75" customHeight="1" thickTop="1" thickBot="1" x14ac:dyDescent="0.25">
      <c r="B24" s="11" t="s">
        <v>65</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1" t="s">
        <v>2293</v>
      </c>
      <c r="C25" s="292"/>
      <c r="D25" s="292"/>
      <c r="E25" s="292"/>
      <c r="F25" s="292"/>
      <c r="G25" s="292"/>
      <c r="H25" s="292"/>
      <c r="I25" s="292"/>
      <c r="J25" s="292"/>
      <c r="K25" s="292"/>
      <c r="L25" s="292"/>
      <c r="M25" s="292"/>
      <c r="N25" s="292"/>
      <c r="O25" s="292"/>
      <c r="P25" s="292"/>
      <c r="Q25" s="293"/>
      <c r="R25" s="37" t="s">
        <v>45</v>
      </c>
      <c r="S25" s="274" t="s">
        <v>46</v>
      </c>
      <c r="T25" s="274"/>
      <c r="U25" s="38" t="s">
        <v>66</v>
      </c>
      <c r="V25" s="273" t="s">
        <v>67</v>
      </c>
      <c r="W25" s="275"/>
    </row>
    <row r="26" spans="2:27" ht="30.75" customHeight="1" thickBot="1" x14ac:dyDescent="0.25">
      <c r="B26" s="294"/>
      <c r="C26" s="295"/>
      <c r="D26" s="295"/>
      <c r="E26" s="295"/>
      <c r="F26" s="295"/>
      <c r="G26" s="295"/>
      <c r="H26" s="295"/>
      <c r="I26" s="295"/>
      <c r="J26" s="295"/>
      <c r="K26" s="295"/>
      <c r="L26" s="295"/>
      <c r="M26" s="295"/>
      <c r="N26" s="295"/>
      <c r="O26" s="295"/>
      <c r="P26" s="295"/>
      <c r="Q26" s="296"/>
      <c r="R26" s="39" t="s">
        <v>68</v>
      </c>
      <c r="S26" s="39" t="s">
        <v>68</v>
      </c>
      <c r="T26" s="39" t="s">
        <v>60</v>
      </c>
      <c r="U26" s="39" t="s">
        <v>68</v>
      </c>
      <c r="V26" s="39" t="s">
        <v>69</v>
      </c>
      <c r="W26" s="32" t="s">
        <v>70</v>
      </c>
      <c r="Y26" s="36"/>
    </row>
    <row r="27" spans="2:27" ht="23.25" customHeight="1" thickBot="1" x14ac:dyDescent="0.25">
      <c r="B27" s="306" t="s">
        <v>71</v>
      </c>
      <c r="C27" s="307"/>
      <c r="D27" s="307"/>
      <c r="E27" s="40" t="s">
        <v>2181</v>
      </c>
      <c r="F27" s="40"/>
      <c r="G27" s="40"/>
      <c r="H27" s="41"/>
      <c r="I27" s="41"/>
      <c r="J27" s="41"/>
      <c r="K27" s="41"/>
      <c r="L27" s="41"/>
      <c r="M27" s="41"/>
      <c r="N27" s="41"/>
      <c r="O27" s="41"/>
      <c r="P27" s="42"/>
      <c r="Q27" s="42"/>
      <c r="R27" s="43" t="s">
        <v>172</v>
      </c>
      <c r="S27" s="44" t="s">
        <v>11</v>
      </c>
      <c r="T27" s="42"/>
      <c r="U27" s="44" t="s">
        <v>57</v>
      </c>
      <c r="V27" s="42"/>
      <c r="W27" s="45" t="str">
        <f>+IF(ISERR(U27/R27*100),"N/A",ROUND(U27/R27*100,2))</f>
        <v>N/A</v>
      </c>
    </row>
    <row r="28" spans="2:27" ht="26.25" customHeight="1" thickBot="1" x14ac:dyDescent="0.25">
      <c r="B28" s="308" t="s">
        <v>75</v>
      </c>
      <c r="C28" s="309"/>
      <c r="D28" s="309"/>
      <c r="E28" s="46" t="s">
        <v>2181</v>
      </c>
      <c r="F28" s="46"/>
      <c r="G28" s="46"/>
      <c r="H28" s="47"/>
      <c r="I28" s="47"/>
      <c r="J28" s="47"/>
      <c r="K28" s="47"/>
      <c r="L28" s="47"/>
      <c r="M28" s="47"/>
      <c r="N28" s="47"/>
      <c r="O28" s="47"/>
      <c r="P28" s="48"/>
      <c r="Q28" s="48"/>
      <c r="R28" s="49" t="s">
        <v>172</v>
      </c>
      <c r="S28" s="50" t="s">
        <v>57</v>
      </c>
      <c r="T28" s="51" t="str">
        <f>+IF(ISERR(S28/R28*100),"N/A",ROUND(S28/R28*100,2))</f>
        <v>N/A</v>
      </c>
      <c r="U28" s="50" t="s">
        <v>57</v>
      </c>
      <c r="V28" s="51" t="str">
        <f>+IF(ISERR(U28/S28*100),"N/A",ROUND(U28/S28*100,2))</f>
        <v>N/A</v>
      </c>
      <c r="W28" s="52" t="str">
        <f>+IF(ISERR(U28/R28*100),"N/A",ROUND(U28/R28*100,2))</f>
        <v>N/A</v>
      </c>
    </row>
    <row r="29" spans="2:27" ht="22.5" customHeight="1" thickTop="1" thickBot="1" x14ac:dyDescent="0.25">
      <c r="B29" s="11" t="s">
        <v>81</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97" t="s">
        <v>2202</v>
      </c>
      <c r="C30" s="298"/>
      <c r="D30" s="298"/>
      <c r="E30" s="298"/>
      <c r="F30" s="298"/>
      <c r="G30" s="298"/>
      <c r="H30" s="298"/>
      <c r="I30" s="298"/>
      <c r="J30" s="298"/>
      <c r="K30" s="298"/>
      <c r="L30" s="298"/>
      <c r="M30" s="298"/>
      <c r="N30" s="298"/>
      <c r="O30" s="298"/>
      <c r="P30" s="298"/>
      <c r="Q30" s="298"/>
      <c r="R30" s="298"/>
      <c r="S30" s="298"/>
      <c r="T30" s="298"/>
      <c r="U30" s="298"/>
      <c r="V30" s="298"/>
      <c r="W30" s="299"/>
    </row>
    <row r="31" spans="2:27" ht="75.75" customHeight="1" thickBot="1" x14ac:dyDescent="0.25">
      <c r="B31" s="300"/>
      <c r="C31" s="301"/>
      <c r="D31" s="301"/>
      <c r="E31" s="301"/>
      <c r="F31" s="301"/>
      <c r="G31" s="301"/>
      <c r="H31" s="301"/>
      <c r="I31" s="301"/>
      <c r="J31" s="301"/>
      <c r="K31" s="301"/>
      <c r="L31" s="301"/>
      <c r="M31" s="301"/>
      <c r="N31" s="301"/>
      <c r="O31" s="301"/>
      <c r="P31" s="301"/>
      <c r="Q31" s="301"/>
      <c r="R31" s="301"/>
      <c r="S31" s="301"/>
      <c r="T31" s="301"/>
      <c r="U31" s="301"/>
      <c r="V31" s="301"/>
      <c r="W31" s="302"/>
    </row>
    <row r="32" spans="2:27" ht="37.5" customHeight="1" thickTop="1" x14ac:dyDescent="0.2">
      <c r="B32" s="297" t="s">
        <v>2201</v>
      </c>
      <c r="C32" s="298"/>
      <c r="D32" s="298"/>
      <c r="E32" s="298"/>
      <c r="F32" s="298"/>
      <c r="G32" s="298"/>
      <c r="H32" s="298"/>
      <c r="I32" s="298"/>
      <c r="J32" s="298"/>
      <c r="K32" s="298"/>
      <c r="L32" s="298"/>
      <c r="M32" s="298"/>
      <c r="N32" s="298"/>
      <c r="O32" s="298"/>
      <c r="P32" s="298"/>
      <c r="Q32" s="298"/>
      <c r="R32" s="298"/>
      <c r="S32" s="298"/>
      <c r="T32" s="298"/>
      <c r="U32" s="298"/>
      <c r="V32" s="298"/>
      <c r="W32" s="299"/>
    </row>
    <row r="33" spans="2:23" ht="78.75" customHeight="1" thickBot="1" x14ac:dyDescent="0.25">
      <c r="B33" s="300"/>
      <c r="C33" s="301"/>
      <c r="D33" s="301"/>
      <c r="E33" s="301"/>
      <c r="F33" s="301"/>
      <c r="G33" s="301"/>
      <c r="H33" s="301"/>
      <c r="I33" s="301"/>
      <c r="J33" s="301"/>
      <c r="K33" s="301"/>
      <c r="L33" s="301"/>
      <c r="M33" s="301"/>
      <c r="N33" s="301"/>
      <c r="O33" s="301"/>
      <c r="P33" s="301"/>
      <c r="Q33" s="301"/>
      <c r="R33" s="301"/>
      <c r="S33" s="301"/>
      <c r="T33" s="301"/>
      <c r="U33" s="301"/>
      <c r="V33" s="301"/>
      <c r="W33" s="302"/>
    </row>
    <row r="34" spans="2:23" ht="37.5" customHeight="1" thickTop="1" x14ac:dyDescent="0.2">
      <c r="B34" s="297" t="s">
        <v>2200</v>
      </c>
      <c r="C34" s="298"/>
      <c r="D34" s="298"/>
      <c r="E34" s="298"/>
      <c r="F34" s="298"/>
      <c r="G34" s="298"/>
      <c r="H34" s="298"/>
      <c r="I34" s="298"/>
      <c r="J34" s="298"/>
      <c r="K34" s="298"/>
      <c r="L34" s="298"/>
      <c r="M34" s="298"/>
      <c r="N34" s="298"/>
      <c r="O34" s="298"/>
      <c r="P34" s="298"/>
      <c r="Q34" s="298"/>
      <c r="R34" s="298"/>
      <c r="S34" s="298"/>
      <c r="T34" s="298"/>
      <c r="U34" s="298"/>
      <c r="V34" s="298"/>
      <c r="W34" s="299"/>
    </row>
    <row r="35" spans="2:23" ht="33.75" customHeight="1" thickBot="1" x14ac:dyDescent="0.25">
      <c r="B35" s="303"/>
      <c r="C35" s="304"/>
      <c r="D35" s="304"/>
      <c r="E35" s="304"/>
      <c r="F35" s="304"/>
      <c r="G35" s="304"/>
      <c r="H35" s="304"/>
      <c r="I35" s="304"/>
      <c r="J35" s="304"/>
      <c r="K35" s="304"/>
      <c r="L35" s="304"/>
      <c r="M35" s="304"/>
      <c r="N35" s="304"/>
      <c r="O35" s="304"/>
      <c r="P35" s="304"/>
      <c r="Q35" s="304"/>
      <c r="R35" s="304"/>
      <c r="S35" s="304"/>
      <c r="T35" s="304"/>
      <c r="U35" s="304"/>
      <c r="V35" s="304"/>
      <c r="W35" s="30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115</vt:i4>
      </vt:variant>
      <vt:variant>
        <vt:lpstr>Rangos con nombre</vt:lpstr>
      </vt:variant>
      <vt:variant>
        <vt:i4>228</vt:i4>
      </vt:variant>
    </vt:vector>
  </HeadingPairs>
  <TitlesOfParts>
    <vt:vector size="343" baseType="lpstr">
      <vt:lpstr>Físico</vt:lpstr>
      <vt:lpstr>Financiero</vt:lpstr>
      <vt:lpstr>1 R001</vt:lpstr>
      <vt:lpstr>4 E015</vt:lpstr>
      <vt:lpstr>4 P006</vt:lpstr>
      <vt:lpstr>4 P021</vt:lpstr>
      <vt:lpstr>4 P022</vt:lpstr>
      <vt:lpstr>4 P023</vt:lpstr>
      <vt:lpstr>4 P024</vt:lpstr>
      <vt:lpstr>5 E002</vt:lpstr>
      <vt:lpstr>5 M001</vt:lpstr>
      <vt:lpstr>5 P005</vt:lpstr>
      <vt:lpstr>6 M001</vt:lpstr>
      <vt:lpstr>7 A900</vt:lpstr>
      <vt:lpstr>8 P001</vt:lpstr>
      <vt:lpstr>8 S257</vt:lpstr>
      <vt:lpstr>8 S259</vt:lpstr>
      <vt:lpstr>8 S260</vt:lpstr>
      <vt:lpstr>8 S266</vt:lpstr>
      <vt:lpstr>9 P001</vt:lpstr>
      <vt:lpstr>10 M001</vt:lpstr>
      <vt:lpstr>10 S020</vt:lpstr>
      <vt:lpstr>11 E010</vt:lpstr>
      <vt:lpstr>11 E021</vt:lpstr>
      <vt:lpstr>11 E032</vt:lpstr>
      <vt:lpstr>11 S243</vt:lpstr>
      <vt:lpstr>11 S244</vt:lpstr>
      <vt:lpstr>11 S247</vt:lpstr>
      <vt:lpstr>11 S267</vt:lpstr>
      <vt:lpstr>11 S271</vt:lpstr>
      <vt:lpstr>12 E010</vt:lpstr>
      <vt:lpstr>12 E022</vt:lpstr>
      <vt:lpstr>12 E023</vt:lpstr>
      <vt:lpstr>12 E025</vt:lpstr>
      <vt:lpstr>12 E036</vt:lpstr>
      <vt:lpstr>12 M001</vt:lpstr>
      <vt:lpstr>12 O001</vt:lpstr>
      <vt:lpstr>12 P012</vt:lpstr>
      <vt:lpstr>12 P016</vt:lpstr>
      <vt:lpstr>12 P018</vt:lpstr>
      <vt:lpstr>12 P020</vt:lpstr>
      <vt:lpstr>12 S174</vt:lpstr>
      <vt:lpstr>12 S272</vt:lpstr>
      <vt:lpstr>12 U008</vt:lpstr>
      <vt:lpstr>13 A006</vt:lpstr>
      <vt:lpstr>14 E002</vt:lpstr>
      <vt:lpstr>14 E003</vt:lpstr>
      <vt:lpstr>14 S043</vt:lpstr>
      <vt:lpstr>15 M001</vt:lpstr>
      <vt:lpstr>15 S177</vt:lpstr>
      <vt:lpstr>15 S273</vt:lpstr>
      <vt:lpstr>15 S274</vt:lpstr>
      <vt:lpstr>16 P002</vt:lpstr>
      <vt:lpstr>16 S046</vt:lpstr>
      <vt:lpstr>16 S071</vt:lpstr>
      <vt:lpstr>16 S219</vt:lpstr>
      <vt:lpstr>17 E002</vt:lpstr>
      <vt:lpstr>17 E003</vt:lpstr>
      <vt:lpstr>17 E009</vt:lpstr>
      <vt:lpstr>17 E010</vt:lpstr>
      <vt:lpstr>17 E011</vt:lpstr>
      <vt:lpstr>17 E013</vt:lpstr>
      <vt:lpstr>17 M001</vt:lpstr>
      <vt:lpstr>18 E568</vt:lpstr>
      <vt:lpstr>18 G003</vt:lpstr>
      <vt:lpstr>18 M001</vt:lpstr>
      <vt:lpstr>18 P002</vt:lpstr>
      <vt:lpstr>18 P008</vt:lpstr>
      <vt:lpstr>19 J014</vt:lpstr>
      <vt:lpstr>20 E016</vt:lpstr>
      <vt:lpstr>20 S017</vt:lpstr>
      <vt:lpstr>20 S070</vt:lpstr>
      <vt:lpstr>20 S155</vt:lpstr>
      <vt:lpstr>20 S174</vt:lpstr>
      <vt:lpstr>20 S176</vt:lpstr>
      <vt:lpstr>21 P001</vt:lpstr>
      <vt:lpstr>22 R003</vt:lpstr>
      <vt:lpstr>22 R008</vt:lpstr>
      <vt:lpstr>22 R009</vt:lpstr>
      <vt:lpstr>35 E013</vt:lpstr>
      <vt:lpstr>35 M001</vt:lpstr>
      <vt:lpstr>38 F002</vt:lpstr>
      <vt:lpstr>38 S190</vt:lpstr>
      <vt:lpstr>40 P002</vt:lpstr>
      <vt:lpstr>43 M001</vt:lpstr>
      <vt:lpstr>45 G001</vt:lpstr>
      <vt:lpstr>45 G002</vt:lpstr>
      <vt:lpstr>45 M001</vt:lpstr>
      <vt:lpstr>47 E033</vt:lpstr>
      <vt:lpstr>47 M001</vt:lpstr>
      <vt:lpstr>47 O001</vt:lpstr>
      <vt:lpstr>47 P010</vt:lpstr>
      <vt:lpstr>47 S010</vt:lpstr>
      <vt:lpstr>47 S249</vt:lpstr>
      <vt:lpstr>47 U011</vt:lpstr>
      <vt:lpstr>48 E011</vt:lpstr>
      <vt:lpstr>48 S243</vt:lpstr>
      <vt:lpstr>50 E001</vt:lpstr>
      <vt:lpstr>50 E007</vt:lpstr>
      <vt:lpstr>50 E011</vt:lpstr>
      <vt:lpstr>51 E036</vt:lpstr>
      <vt:lpstr>51 E043</vt:lpstr>
      <vt:lpstr>52 M001</vt:lpstr>
      <vt:lpstr>53 E561</vt:lpstr>
      <vt:lpstr>53 E579</vt:lpstr>
      <vt:lpstr>53 E580</vt:lpstr>
      <vt:lpstr>53 E581</vt:lpstr>
      <vt:lpstr>53 E583</vt:lpstr>
      <vt:lpstr>53 E584</vt:lpstr>
      <vt:lpstr>53 E585</vt:lpstr>
      <vt:lpstr>53 F571</vt:lpstr>
      <vt:lpstr>53 M001</vt:lpstr>
      <vt:lpstr>53 O001</vt:lpstr>
      <vt:lpstr>53 P552</vt:lpstr>
      <vt:lpstr>53 R582</vt:lpstr>
      <vt:lpstr>'1 R001'!Área_de_impresión</vt:lpstr>
      <vt:lpstr>'10 M001'!Área_de_impresión</vt:lpstr>
      <vt:lpstr>'10 S020'!Área_de_impresión</vt:lpstr>
      <vt:lpstr>'11 E010'!Área_de_impresión</vt:lpstr>
      <vt:lpstr>'11 E021'!Área_de_impresión</vt:lpstr>
      <vt:lpstr>'11 E032'!Área_de_impresión</vt:lpstr>
      <vt:lpstr>'11 S243'!Área_de_impresión</vt:lpstr>
      <vt:lpstr>'11 S244'!Área_de_impresión</vt:lpstr>
      <vt:lpstr>'11 S247'!Área_de_impresión</vt:lpstr>
      <vt:lpstr>'11 S267'!Área_de_impresión</vt:lpstr>
      <vt:lpstr>'11 S271'!Área_de_impresión</vt:lpstr>
      <vt:lpstr>'12 E010'!Área_de_impresión</vt:lpstr>
      <vt:lpstr>'12 E022'!Área_de_impresión</vt:lpstr>
      <vt:lpstr>'12 E023'!Área_de_impresión</vt:lpstr>
      <vt:lpstr>'12 E025'!Área_de_impresión</vt:lpstr>
      <vt:lpstr>'12 E036'!Área_de_impresión</vt:lpstr>
      <vt:lpstr>'12 M001'!Área_de_impresión</vt:lpstr>
      <vt:lpstr>'12 O001'!Área_de_impresión</vt:lpstr>
      <vt:lpstr>'12 P012'!Área_de_impresión</vt:lpstr>
      <vt:lpstr>'12 P016'!Área_de_impresión</vt:lpstr>
      <vt:lpstr>'12 P018'!Área_de_impresión</vt:lpstr>
      <vt:lpstr>'12 P020'!Área_de_impresión</vt:lpstr>
      <vt:lpstr>'12 S174'!Área_de_impresión</vt:lpstr>
      <vt:lpstr>'12 S272'!Área_de_impresión</vt:lpstr>
      <vt:lpstr>'12 U008'!Área_de_impresión</vt:lpstr>
      <vt:lpstr>'13 A006'!Área_de_impresión</vt:lpstr>
      <vt:lpstr>'14 E002'!Área_de_impresión</vt:lpstr>
      <vt:lpstr>'14 E003'!Área_de_impresión</vt:lpstr>
      <vt:lpstr>'14 S043'!Área_de_impresión</vt:lpstr>
      <vt:lpstr>'15 M001'!Área_de_impresión</vt:lpstr>
      <vt:lpstr>'15 S177'!Área_de_impresión</vt:lpstr>
      <vt:lpstr>'15 S273'!Área_de_impresión</vt:lpstr>
      <vt:lpstr>'15 S274'!Área_de_impresión</vt:lpstr>
      <vt:lpstr>'16 P002'!Área_de_impresión</vt:lpstr>
      <vt:lpstr>'16 S046'!Área_de_impresión</vt:lpstr>
      <vt:lpstr>'16 S071'!Área_de_impresión</vt:lpstr>
      <vt:lpstr>'16 S219'!Área_de_impresión</vt:lpstr>
      <vt:lpstr>'17 E002'!Área_de_impresión</vt:lpstr>
      <vt:lpstr>'17 E003'!Área_de_impresión</vt:lpstr>
      <vt:lpstr>'17 E009'!Área_de_impresión</vt:lpstr>
      <vt:lpstr>'17 E010'!Área_de_impresión</vt:lpstr>
      <vt:lpstr>'17 E011'!Área_de_impresión</vt:lpstr>
      <vt:lpstr>'17 E013'!Área_de_impresión</vt:lpstr>
      <vt:lpstr>'17 M001'!Área_de_impresión</vt:lpstr>
      <vt:lpstr>'18 E568'!Área_de_impresión</vt:lpstr>
      <vt:lpstr>'18 G003'!Área_de_impresión</vt:lpstr>
      <vt:lpstr>'18 M001'!Área_de_impresión</vt:lpstr>
      <vt:lpstr>'18 P002'!Área_de_impresión</vt:lpstr>
      <vt:lpstr>'18 P008'!Área_de_impresión</vt:lpstr>
      <vt:lpstr>'19 J014'!Área_de_impresión</vt:lpstr>
      <vt:lpstr>'20 E016'!Área_de_impresión</vt:lpstr>
      <vt:lpstr>'20 S017'!Área_de_impresión</vt:lpstr>
      <vt:lpstr>'20 S070'!Área_de_impresión</vt:lpstr>
      <vt:lpstr>'20 S155'!Área_de_impresión</vt:lpstr>
      <vt:lpstr>'20 S174'!Área_de_impresión</vt:lpstr>
      <vt:lpstr>'20 S176'!Área_de_impresión</vt:lpstr>
      <vt:lpstr>'21 P001'!Área_de_impresión</vt:lpstr>
      <vt:lpstr>'22 R003'!Área_de_impresión</vt:lpstr>
      <vt:lpstr>'22 R008'!Área_de_impresión</vt:lpstr>
      <vt:lpstr>'22 R009'!Área_de_impresión</vt:lpstr>
      <vt:lpstr>'35 E013'!Área_de_impresión</vt:lpstr>
      <vt:lpstr>'35 M001'!Área_de_impresión</vt:lpstr>
      <vt:lpstr>'38 F002'!Área_de_impresión</vt:lpstr>
      <vt:lpstr>'38 S190'!Área_de_impresión</vt:lpstr>
      <vt:lpstr>'4 E015'!Área_de_impresión</vt:lpstr>
      <vt:lpstr>'4 P006'!Área_de_impresión</vt:lpstr>
      <vt:lpstr>'4 P021'!Área_de_impresión</vt:lpstr>
      <vt:lpstr>'4 P022'!Área_de_impresión</vt:lpstr>
      <vt:lpstr>'4 P023'!Área_de_impresión</vt:lpstr>
      <vt:lpstr>'4 P024'!Área_de_impresión</vt:lpstr>
      <vt:lpstr>'40 P002'!Área_de_impresión</vt:lpstr>
      <vt:lpstr>'43 M001'!Área_de_impresión</vt:lpstr>
      <vt:lpstr>'45 G001'!Área_de_impresión</vt:lpstr>
      <vt:lpstr>'45 G002'!Área_de_impresión</vt:lpstr>
      <vt:lpstr>'45 M001'!Área_de_impresión</vt:lpstr>
      <vt:lpstr>'47 E033'!Área_de_impresión</vt:lpstr>
      <vt:lpstr>'47 M001'!Área_de_impresión</vt:lpstr>
      <vt:lpstr>'47 O001'!Área_de_impresión</vt:lpstr>
      <vt:lpstr>'47 P010'!Área_de_impresión</vt:lpstr>
      <vt:lpstr>'47 S010'!Área_de_impresión</vt:lpstr>
      <vt:lpstr>'47 S249'!Área_de_impresión</vt:lpstr>
      <vt:lpstr>'47 U011'!Área_de_impresión</vt:lpstr>
      <vt:lpstr>'48 E011'!Área_de_impresión</vt:lpstr>
      <vt:lpstr>'48 S243'!Área_de_impresión</vt:lpstr>
      <vt:lpstr>'5 E002'!Área_de_impresión</vt:lpstr>
      <vt:lpstr>'5 M001'!Área_de_impresión</vt:lpstr>
      <vt:lpstr>'5 P005'!Área_de_impresión</vt:lpstr>
      <vt:lpstr>'50 E001'!Área_de_impresión</vt:lpstr>
      <vt:lpstr>'50 E007'!Área_de_impresión</vt:lpstr>
      <vt:lpstr>'50 E011'!Área_de_impresión</vt:lpstr>
      <vt:lpstr>'51 E036'!Área_de_impresión</vt:lpstr>
      <vt:lpstr>'51 E043'!Área_de_impresión</vt:lpstr>
      <vt:lpstr>'52 M001'!Área_de_impresión</vt:lpstr>
      <vt:lpstr>'53 E561'!Área_de_impresión</vt:lpstr>
      <vt:lpstr>'53 E579'!Área_de_impresión</vt:lpstr>
      <vt:lpstr>'53 E580'!Área_de_impresión</vt:lpstr>
      <vt:lpstr>'53 E581'!Área_de_impresión</vt:lpstr>
      <vt:lpstr>'53 E583'!Área_de_impresión</vt:lpstr>
      <vt:lpstr>'53 E584'!Área_de_impresión</vt:lpstr>
      <vt:lpstr>'53 E585'!Área_de_impresión</vt:lpstr>
      <vt:lpstr>'53 F571'!Área_de_impresión</vt:lpstr>
      <vt:lpstr>'53 M001'!Área_de_impresión</vt:lpstr>
      <vt:lpstr>'53 O001'!Área_de_impresión</vt:lpstr>
      <vt:lpstr>'53 P552'!Área_de_impresión</vt:lpstr>
      <vt:lpstr>'53 R582'!Área_de_impresión</vt:lpstr>
      <vt:lpstr>'6 M001'!Área_de_impresión</vt:lpstr>
      <vt:lpstr>'7 A900'!Área_de_impresión</vt:lpstr>
      <vt:lpstr>'8 P001'!Área_de_impresión</vt:lpstr>
      <vt:lpstr>'8 S257'!Área_de_impresión</vt:lpstr>
      <vt:lpstr>'8 S259'!Área_de_impresión</vt:lpstr>
      <vt:lpstr>'8 S260'!Área_de_impresión</vt:lpstr>
      <vt:lpstr>'8 S266'!Área_de_impresión</vt:lpstr>
      <vt:lpstr>'9 P001'!Área_de_impresión</vt:lpstr>
      <vt:lpstr>Financiero!Área_de_impresión</vt:lpstr>
      <vt:lpstr>Físico!Área_de_impresión</vt:lpstr>
      <vt:lpstr>'1 R001'!Títulos_a_imprimir</vt:lpstr>
      <vt:lpstr>'10 M001'!Títulos_a_imprimir</vt:lpstr>
      <vt:lpstr>'10 S020'!Títulos_a_imprimir</vt:lpstr>
      <vt:lpstr>'11 E010'!Títulos_a_imprimir</vt:lpstr>
      <vt:lpstr>'11 E021'!Títulos_a_imprimir</vt:lpstr>
      <vt:lpstr>'11 E032'!Títulos_a_imprimir</vt:lpstr>
      <vt:lpstr>'11 S243'!Títulos_a_imprimir</vt:lpstr>
      <vt:lpstr>'11 S244'!Títulos_a_imprimir</vt:lpstr>
      <vt:lpstr>'11 S247'!Títulos_a_imprimir</vt:lpstr>
      <vt:lpstr>'11 S267'!Títulos_a_imprimir</vt:lpstr>
      <vt:lpstr>'11 S271'!Títulos_a_imprimir</vt:lpstr>
      <vt:lpstr>'12 E010'!Títulos_a_imprimir</vt:lpstr>
      <vt:lpstr>'12 E022'!Títulos_a_imprimir</vt:lpstr>
      <vt:lpstr>'12 E023'!Títulos_a_imprimir</vt:lpstr>
      <vt:lpstr>'12 E025'!Títulos_a_imprimir</vt:lpstr>
      <vt:lpstr>'12 E036'!Títulos_a_imprimir</vt:lpstr>
      <vt:lpstr>'12 M001'!Títulos_a_imprimir</vt:lpstr>
      <vt:lpstr>'12 O001'!Títulos_a_imprimir</vt:lpstr>
      <vt:lpstr>'12 P012'!Títulos_a_imprimir</vt:lpstr>
      <vt:lpstr>'12 P016'!Títulos_a_imprimir</vt:lpstr>
      <vt:lpstr>'12 P018'!Títulos_a_imprimir</vt:lpstr>
      <vt:lpstr>'12 P020'!Títulos_a_imprimir</vt:lpstr>
      <vt:lpstr>'12 S174'!Títulos_a_imprimir</vt:lpstr>
      <vt:lpstr>'12 S272'!Títulos_a_imprimir</vt:lpstr>
      <vt:lpstr>'12 U008'!Títulos_a_imprimir</vt:lpstr>
      <vt:lpstr>'13 A006'!Títulos_a_imprimir</vt:lpstr>
      <vt:lpstr>'14 E002'!Títulos_a_imprimir</vt:lpstr>
      <vt:lpstr>'14 E003'!Títulos_a_imprimir</vt:lpstr>
      <vt:lpstr>'14 S043'!Títulos_a_imprimir</vt:lpstr>
      <vt:lpstr>'15 M001'!Títulos_a_imprimir</vt:lpstr>
      <vt:lpstr>'15 S177'!Títulos_a_imprimir</vt:lpstr>
      <vt:lpstr>'15 S273'!Títulos_a_imprimir</vt:lpstr>
      <vt:lpstr>'15 S274'!Títulos_a_imprimir</vt:lpstr>
      <vt:lpstr>'16 P002'!Títulos_a_imprimir</vt:lpstr>
      <vt:lpstr>'16 S046'!Títulos_a_imprimir</vt:lpstr>
      <vt:lpstr>'16 S071'!Títulos_a_imprimir</vt:lpstr>
      <vt:lpstr>'16 S219'!Títulos_a_imprimir</vt:lpstr>
      <vt:lpstr>'17 E002'!Títulos_a_imprimir</vt:lpstr>
      <vt:lpstr>'17 E003'!Títulos_a_imprimir</vt:lpstr>
      <vt:lpstr>'17 E009'!Títulos_a_imprimir</vt:lpstr>
      <vt:lpstr>'17 E010'!Títulos_a_imprimir</vt:lpstr>
      <vt:lpstr>'17 E011'!Títulos_a_imprimir</vt:lpstr>
      <vt:lpstr>'17 E013'!Títulos_a_imprimir</vt:lpstr>
      <vt:lpstr>'17 M001'!Títulos_a_imprimir</vt:lpstr>
      <vt:lpstr>'18 E568'!Títulos_a_imprimir</vt:lpstr>
      <vt:lpstr>'18 G003'!Títulos_a_imprimir</vt:lpstr>
      <vt:lpstr>'18 M001'!Títulos_a_imprimir</vt:lpstr>
      <vt:lpstr>'18 P002'!Títulos_a_imprimir</vt:lpstr>
      <vt:lpstr>'18 P008'!Títulos_a_imprimir</vt:lpstr>
      <vt:lpstr>'19 J014'!Títulos_a_imprimir</vt:lpstr>
      <vt:lpstr>'20 E016'!Títulos_a_imprimir</vt:lpstr>
      <vt:lpstr>'20 S017'!Títulos_a_imprimir</vt:lpstr>
      <vt:lpstr>'20 S070'!Títulos_a_imprimir</vt:lpstr>
      <vt:lpstr>'20 S155'!Títulos_a_imprimir</vt:lpstr>
      <vt:lpstr>'20 S174'!Títulos_a_imprimir</vt:lpstr>
      <vt:lpstr>'20 S176'!Títulos_a_imprimir</vt:lpstr>
      <vt:lpstr>'21 P001'!Títulos_a_imprimir</vt:lpstr>
      <vt:lpstr>'22 R003'!Títulos_a_imprimir</vt:lpstr>
      <vt:lpstr>'22 R008'!Títulos_a_imprimir</vt:lpstr>
      <vt:lpstr>'22 R009'!Títulos_a_imprimir</vt:lpstr>
      <vt:lpstr>'35 E013'!Títulos_a_imprimir</vt:lpstr>
      <vt:lpstr>'35 M001'!Títulos_a_imprimir</vt:lpstr>
      <vt:lpstr>'38 F002'!Títulos_a_imprimir</vt:lpstr>
      <vt:lpstr>'38 S190'!Títulos_a_imprimir</vt:lpstr>
      <vt:lpstr>'4 E015'!Títulos_a_imprimir</vt:lpstr>
      <vt:lpstr>'4 P006'!Títulos_a_imprimir</vt:lpstr>
      <vt:lpstr>'4 P021'!Títulos_a_imprimir</vt:lpstr>
      <vt:lpstr>'4 P022'!Títulos_a_imprimir</vt:lpstr>
      <vt:lpstr>'4 P023'!Títulos_a_imprimir</vt:lpstr>
      <vt:lpstr>'4 P024'!Títulos_a_imprimir</vt:lpstr>
      <vt:lpstr>'40 P002'!Títulos_a_imprimir</vt:lpstr>
      <vt:lpstr>'43 M001'!Títulos_a_imprimir</vt:lpstr>
      <vt:lpstr>'45 G001'!Títulos_a_imprimir</vt:lpstr>
      <vt:lpstr>'45 G002'!Títulos_a_imprimir</vt:lpstr>
      <vt:lpstr>'45 M001'!Títulos_a_imprimir</vt:lpstr>
      <vt:lpstr>'47 E033'!Títulos_a_imprimir</vt:lpstr>
      <vt:lpstr>'47 M001'!Títulos_a_imprimir</vt:lpstr>
      <vt:lpstr>'47 O001'!Títulos_a_imprimir</vt:lpstr>
      <vt:lpstr>'47 P010'!Títulos_a_imprimir</vt:lpstr>
      <vt:lpstr>'47 S010'!Títulos_a_imprimir</vt:lpstr>
      <vt:lpstr>'47 S249'!Títulos_a_imprimir</vt:lpstr>
      <vt:lpstr>'47 U011'!Títulos_a_imprimir</vt:lpstr>
      <vt:lpstr>'48 E011'!Títulos_a_imprimir</vt:lpstr>
      <vt:lpstr>'48 S243'!Títulos_a_imprimir</vt:lpstr>
      <vt:lpstr>'5 E002'!Títulos_a_imprimir</vt:lpstr>
      <vt:lpstr>'5 M001'!Títulos_a_imprimir</vt:lpstr>
      <vt:lpstr>'5 P005'!Títulos_a_imprimir</vt:lpstr>
      <vt:lpstr>'50 E001'!Títulos_a_imprimir</vt:lpstr>
      <vt:lpstr>'50 E007'!Títulos_a_imprimir</vt:lpstr>
      <vt:lpstr>'50 E011'!Títulos_a_imprimir</vt:lpstr>
      <vt:lpstr>'51 E036'!Títulos_a_imprimir</vt:lpstr>
      <vt:lpstr>'51 E043'!Títulos_a_imprimir</vt:lpstr>
      <vt:lpstr>'52 M001'!Títulos_a_imprimir</vt:lpstr>
      <vt:lpstr>'53 E561'!Títulos_a_imprimir</vt:lpstr>
      <vt:lpstr>'53 E579'!Títulos_a_imprimir</vt:lpstr>
      <vt:lpstr>'53 E580'!Títulos_a_imprimir</vt:lpstr>
      <vt:lpstr>'53 E581'!Títulos_a_imprimir</vt:lpstr>
      <vt:lpstr>'53 E583'!Títulos_a_imprimir</vt:lpstr>
      <vt:lpstr>'53 E584'!Títulos_a_imprimir</vt:lpstr>
      <vt:lpstr>'53 E585'!Títulos_a_imprimir</vt:lpstr>
      <vt:lpstr>'53 F571'!Títulos_a_imprimir</vt:lpstr>
      <vt:lpstr>'53 M001'!Títulos_a_imprimir</vt:lpstr>
      <vt:lpstr>'53 O001'!Títulos_a_imprimir</vt:lpstr>
      <vt:lpstr>'53 P552'!Títulos_a_imprimir</vt:lpstr>
      <vt:lpstr>'53 R582'!Títulos_a_imprimir</vt:lpstr>
      <vt:lpstr>'6 M001'!Títulos_a_imprimir</vt:lpstr>
      <vt:lpstr>'7 A900'!Títulos_a_imprimir</vt:lpstr>
      <vt:lpstr>'8 P001'!Títulos_a_imprimir</vt:lpstr>
      <vt:lpstr>'8 S257'!Títulos_a_imprimir</vt:lpstr>
      <vt:lpstr>'8 S259'!Títulos_a_imprimir</vt:lpstr>
      <vt:lpstr>'8 S260'!Títulos_a_imprimir</vt:lpstr>
      <vt:lpstr>'8 S266'!Títulos_a_imprimir</vt:lpstr>
      <vt:lpstr>'9 P001'!Títulos_a_imprimir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Triana Guadalupe Carcano Aguilar</dc:creator>
  <cp:lastModifiedBy>Unidad de Política y Control Presupuestario</cp:lastModifiedBy>
  <cp:lastPrinted>2018-04-27T18:41:19Z</cp:lastPrinted>
  <dcterms:created xsi:type="dcterms:W3CDTF">2009-04-01T20:46:43Z</dcterms:created>
  <dcterms:modified xsi:type="dcterms:W3CDTF">2018-04-27T23:50:38Z</dcterms:modified>
</cp:coreProperties>
</file>